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trinitymetals0-my.sharepoint.com/personal/jelly_kabalisa_trinity-metals_com/Documents/Desktop/"/>
    </mc:Choice>
  </mc:AlternateContent>
  <xr:revisionPtr revIDLastSave="145" documentId="13_ncr:1_{1A7F54CD-2434-4352-BCEB-7088CB7137FD}" xr6:coauthVersionLast="47" xr6:coauthVersionMax="47" xr10:uidLastSave="{7A79CF37-AE94-4C3E-B48E-C115BF28C6A6}"/>
  <bookViews>
    <workbookView xWindow="-113" yWindow="-113" windowWidth="24267" windowHeight="1302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H35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1" i="1"/>
  <c r="J29" i="1"/>
  <c r="J30" i="1"/>
  <c r="J31" i="1"/>
  <c r="J32" i="1"/>
  <c r="J33" i="1"/>
  <c r="J34" i="1"/>
  <c r="F27" i="1"/>
  <c r="F28" i="1"/>
  <c r="F29" i="1"/>
  <c r="F30" i="1"/>
  <c r="F31" i="1"/>
  <c r="F32" i="1"/>
  <c r="F33" i="1"/>
  <c r="F34" i="1"/>
  <c r="J27" i="1"/>
  <c r="J28" i="1"/>
  <c r="J26" i="1"/>
  <c r="J25" i="1"/>
  <c r="J24" i="1"/>
  <c r="J23" i="1"/>
  <c r="J22" i="1"/>
  <c r="J21" i="1"/>
  <c r="J20" i="1"/>
  <c r="J19" i="1"/>
  <c r="F18" i="1"/>
  <c r="F19" i="1"/>
  <c r="F20" i="1"/>
  <c r="F21" i="1"/>
  <c r="F22" i="1"/>
  <c r="F23" i="1"/>
  <c r="F24" i="1"/>
  <c r="F25" i="1"/>
  <c r="F26" i="1"/>
  <c r="J18" i="1"/>
  <c r="F17" i="1"/>
  <c r="J17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J16" i="1"/>
  <c r="F16" i="1"/>
  <c r="J15" i="1"/>
  <c r="F15" i="1"/>
  <c r="J14" i="1"/>
  <c r="F14" i="1"/>
  <c r="J13" i="1"/>
  <c r="F13" i="1"/>
  <c r="J12" i="1"/>
  <c r="J11" i="1"/>
  <c r="H36" i="1" l="1"/>
  <c r="J36" i="1"/>
</calcChain>
</file>

<file path=xl/sharedStrings.xml><?xml version="1.0" encoding="utf-8"?>
<sst xmlns="http://schemas.openxmlformats.org/spreadsheetml/2006/main" count="105" uniqueCount="63">
  <si>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</si>
  <si>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</si>
  <si>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</si>
  <si>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</si>
  <si>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</si>
  <si>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</si>
  <si>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Adjudication Exchange Rate: $  1.00 = </t>
  </si>
  <si>
    <t>Tender Validity</t>
  </si>
  <si>
    <t>5 DAYS</t>
  </si>
  <si>
    <t xml:space="preserve">RWF </t>
  </si>
  <si>
    <t>INCO Term</t>
  </si>
  <si>
    <t>EX WORKS</t>
  </si>
  <si>
    <t>FOB-RUTONGO MINES</t>
  </si>
  <si>
    <t>ZAR</t>
  </si>
  <si>
    <t>Delivery Days</t>
  </si>
  <si>
    <t>After received PO</t>
  </si>
  <si>
    <t>Payment Terms</t>
  </si>
  <si>
    <t xml:space="preserve"> No</t>
  </si>
  <si>
    <t>Description</t>
  </si>
  <si>
    <t>Unit</t>
  </si>
  <si>
    <t>Quantity</t>
  </si>
  <si>
    <t>Unit Price</t>
  </si>
  <si>
    <t>Total</t>
  </si>
  <si>
    <t xml:space="preserve">Commercial Recommendation: </t>
  </si>
  <si>
    <t>Signature Procurement Supervisor</t>
  </si>
  <si>
    <t>Signature Procurement Superintendent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</si>
  <si>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</si>
  <si>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</si>
  <si>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</si>
  <si>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</si>
  <si>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</si>
  <si>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</si>
  <si>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>EA</t>
  </si>
  <si>
    <t>30Days</t>
  </si>
  <si>
    <t>100%Advance Payment</t>
  </si>
  <si>
    <t>Motivation:  The Supplier OMK COMPANY Ltd  offers the lower price generally  and offer payment terms of 30 days with a delivery</t>
  </si>
  <si>
    <t>IRON SHEET BG 30</t>
  </si>
  <si>
    <t>WOODEN DOOR 90*200 CM</t>
  </si>
  <si>
    <t>METALIC DOOR 90*200 CM</t>
  </si>
  <si>
    <t xml:space="preserve"> SMALL METLIC DOORS 75*180CM</t>
  </si>
  <si>
    <t>WINDOW 120*100CM</t>
  </si>
  <si>
    <t>WINDOW &amp; DOOR GLASS 120*100 CM</t>
  </si>
  <si>
    <t>DOOR LOCK</t>
  </si>
  <si>
    <t>PLYWOOD</t>
  </si>
  <si>
    <t>ENDUIT</t>
  </si>
  <si>
    <t>WATER PAINT SILK</t>
  </si>
  <si>
    <t>VARNISH</t>
  </si>
  <si>
    <t>PUTTY</t>
  </si>
  <si>
    <t>OIL PAINT (GREY)</t>
  </si>
  <si>
    <t>OIL PAINT (BLACK)</t>
  </si>
  <si>
    <t>ROOFING NAILS</t>
  </si>
  <si>
    <t>HINGES</t>
  </si>
  <si>
    <t>NAILS 4</t>
  </si>
  <si>
    <t>NAILS 5</t>
  </si>
  <si>
    <t>NAILS  3</t>
  </si>
  <si>
    <t>NAILS 8</t>
  </si>
  <si>
    <t>NAILS 10</t>
  </si>
  <si>
    <t>R BAR 12"</t>
  </si>
  <si>
    <t>R BARS 6"</t>
  </si>
  <si>
    <t>ROUGH CAST SPRAYER MACHINE</t>
  </si>
  <si>
    <t>OMK COMPANY LTD</t>
  </si>
  <si>
    <t>D FIVE CONSTRUCTION LTD</t>
  </si>
  <si>
    <t>PREMIER 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</si>
</sst>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3" fontId="0" fillId="0" borderId="0" xfId="0" applyNumberFormat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0" xfId="0" applyAlignment="1">
      <alignment horizontal="center"/>
    </xf>
    <xf numFmtId="164" fontId="5" fillId="0" borderId="1" xfId="1" applyNumberFormat="1" applyFont="1" applyBorder="1"/>
    <xf numFmtId="3" fontId="5" fillId="0" borderId="1" xfId="0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0" fontId="0" fillId="0" borderId="2" xfId="0" applyBorder="1" applyAlignment="1">
      <alignment horizontal="right"/>
    </xf>
    <xf numFmtId="0" fontId="0" fillId="0" borderId="5" xfId="0" applyBorder="1"/>
    <xf numFmtId="0" fontId="0" fillId="0" borderId="6" xfId="0" applyBorder="1" applyAlignment="1">
      <alignment horizontal="center" vertical="top" wrapText="1"/>
    </xf>
    <xf numFmtId="0" fontId="0" fillId="0" borderId="7" xfId="0" applyBorder="1"/>
    <xf numFmtId="0" fontId="3" fillId="0" borderId="1" xfId="0" applyFont="1" applyBorder="1" applyAlignment="1">
      <alignment vertical="center" wrapText="1"/>
    </xf>
    <xf numFmtId="164" fontId="6" fillId="0" borderId="1" xfId="1" applyNumberFormat="1" applyFont="1" applyBorder="1"/>
    <xf numFmtId="3" fontId="6" fillId="0" borderId="1" xfId="0" applyNumberFormat="1" applyFont="1" applyBorder="1"/>
    <xf numFmtId="164" fontId="6" fillId="0" borderId="3" xfId="1" applyNumberFormat="1" applyFont="1" applyBorder="1"/>
    <xf numFmtId="164" fontId="5" fillId="0" borderId="2" xfId="1" applyNumberFormat="1" applyFont="1" applyBorder="1"/>
    <xf numFmtId="0" fontId="6" fillId="0" borderId="4" xfId="0" applyFont="1" applyBorder="1"/>
    <xf numFmtId="164" fontId="5" fillId="0" borderId="8" xfId="1" applyNumberFormat="1" applyFont="1" applyFill="1" applyBorder="1"/>
    <xf numFmtId="0" fontId="5" fillId="0" borderId="0" xfId="0" applyFont="1"/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zoomScale="96" zoomScaleNormal="96" workbookViewId="0">
      <selection activeCell="E1" sqref="E1:E1048576"/>
    </sheetView>
  </sheetViews>
  <sheetFormatPr defaultColWidth="11" defaultRowHeight="15.65"/>
  <cols>
    <col min="1" max="1" width="11.19921875" style="3" customWidth="1"/>
    <col min="2" max="2" width="32.09765625" customWidth="1"/>
    <col min="3" max="3" width="7.296875" customWidth="1"/>
    <col min="4" max="4" width="8.8984375" customWidth="1"/>
    <col min="5" max="5" width="21.796875" customWidth="1"/>
    <col min="6" max="6" width="18" customWidth="1"/>
    <col min="7" max="7" width="14.796875" customWidth="1"/>
    <col min="8" max="8" width="21.796875" customWidth="1"/>
    <col min="9" max="9" width="18.19921875" customWidth="1"/>
    <col min="10" max="10" width="20.398437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0" ht="21.3">
      <c r="A1" s="42" t="s">
        <v>0</v>
      </c>
      <c r="B1" s="43"/>
      <c r="C1" s="4"/>
    </row>
    <row r="2" spans="1:10">
      <c r="A2" s="5" t="s">
        <v>1</v>
      </c>
      <c r="B2" t="s">
        <v>2</v>
      </c>
    </row>
    <row r="3" spans="1:10">
      <c r="A3" s="3" t="s">
        <v>3</v>
      </c>
      <c r="B3" s="3">
        <v>152</v>
      </c>
    </row>
    <row r="4" spans="1:10">
      <c r="A4" s="3" t="s">
        <v>4</v>
      </c>
      <c r="B4" s="6">
        <v>46117</v>
      </c>
      <c r="E4" s="41"/>
    </row>
    <row r="5" spans="1:10">
      <c r="A5" s="3" t="s">
        <v>5</v>
      </c>
      <c r="B5" s="6">
        <v>46239</v>
      </c>
      <c r="E5" s="44" t="s">
        <v>60</v>
      </c>
      <c r="F5" s="44"/>
      <c r="G5" s="45" t="s">
        <v>61</v>
      </c>
      <c r="H5" s="44"/>
      <c r="I5" s="45" t="s">
        <v>62</v>
      </c>
      <c r="J5" s="44"/>
    </row>
    <row r="6" spans="1:10">
      <c r="A6" s="3" t="s">
        <v>6</v>
      </c>
      <c r="E6" s="7" t="s">
        <v>7</v>
      </c>
      <c r="F6" s="8" t="s">
        <v>8</v>
      </c>
      <c r="G6" s="7" t="s">
        <v>7</v>
      </c>
      <c r="H6" s="8" t="s">
        <v>8</v>
      </c>
      <c r="I6" s="7" t="s">
        <v>7</v>
      </c>
      <c r="J6" s="8" t="s">
        <v>8</v>
      </c>
    </row>
    <row r="7" spans="1:10">
      <c r="A7" s="3" t="s">
        <v>9</v>
      </c>
      <c r="B7" s="3">
        <v>1456</v>
      </c>
      <c r="E7" s="7" t="s">
        <v>10</v>
      </c>
      <c r="F7" s="8" t="s">
        <v>11</v>
      </c>
      <c r="G7" s="7" t="s">
        <v>10</v>
      </c>
      <c r="H7" s="8" t="s">
        <v>12</v>
      </c>
      <c r="I7" s="7" t="s">
        <v>10</v>
      </c>
      <c r="J7" s="8" t="s">
        <v>12</v>
      </c>
    </row>
    <row r="8" spans="1:10">
      <c r="A8" s="3" t="s">
        <v>13</v>
      </c>
      <c r="B8" s="3">
        <v>18</v>
      </c>
      <c r="E8" s="7" t="s">
        <v>14</v>
      </c>
      <c r="F8" s="8" t="s">
        <v>15</v>
      </c>
      <c r="G8" s="7" t="s">
        <v>14</v>
      </c>
      <c r="H8" s="8" t="s">
        <v>15</v>
      </c>
      <c r="I8" s="7" t="s">
        <v>14</v>
      </c>
      <c r="J8" s="8" t="s">
        <v>15</v>
      </c>
    </row>
    <row r="9" spans="1:10" ht="16.45" customHeight="1">
      <c r="B9" s="3"/>
      <c r="E9" s="7" t="s">
        <v>16</v>
      </c>
      <c r="F9" s="9" t="s">
        <v>33</v>
      </c>
      <c r="G9" s="7" t="s">
        <v>16</v>
      </c>
      <c r="H9" s="9" t="s">
        <v>34</v>
      </c>
      <c r="I9" s="7" t="s">
        <v>16</v>
      </c>
      <c r="J9" s="9" t="s">
        <v>34</v>
      </c>
    </row>
    <row r="10" spans="1:10" s="1" customFormat="1" ht="18.8" customHeight="1">
      <c r="A10" s="10" t="s">
        <v>17</v>
      </c>
      <c r="B10" s="32" t="s">
        <v>18</v>
      </c>
      <c r="C10" s="11" t="s">
        <v>19</v>
      </c>
      <c r="D10" s="11" t="s">
        <v>20</v>
      </c>
      <c r="E10" s="11" t="s">
        <v>21</v>
      </c>
      <c r="F10" s="11" t="s">
        <v>22</v>
      </c>
      <c r="G10" s="11" t="s">
        <v>21</v>
      </c>
      <c r="H10" s="11" t="s">
        <v>22</v>
      </c>
      <c r="I10" s="11" t="s">
        <v>21</v>
      </c>
      <c r="J10" s="11" t="s">
        <v>22</v>
      </c>
    </row>
    <row r="11" spans="1:10">
      <c r="A11" s="30">
        <v>1</v>
      </c>
      <c r="B11" s="34" t="s">
        <v>36</v>
      </c>
      <c r="C11" s="31" t="s">
        <v>32</v>
      </c>
      <c r="D11" s="13">
        <v>45</v>
      </c>
      <c r="E11" s="26">
        <v>16500</v>
      </c>
      <c r="F11" s="27">
        <f t="shared" ref="F11:F32" si="0">E11*D11</f>
        <v>742500</v>
      </c>
      <c r="G11" s="14">
        <v>17000</v>
      </c>
      <c r="H11" s="15">
        <f>G11*D11</f>
        <v>765000</v>
      </c>
      <c r="I11" s="35">
        <v>17000</v>
      </c>
      <c r="J11" s="36">
        <f t="shared" ref="J11:J34" si="1">I11*D11</f>
        <v>765000</v>
      </c>
    </row>
    <row r="12" spans="1:10">
      <c r="A12" s="30">
        <f>A11+1</f>
        <v>2</v>
      </c>
      <c r="B12" s="34" t="s">
        <v>37</v>
      </c>
      <c r="C12" s="31" t="s">
        <v>32</v>
      </c>
      <c r="D12" s="13">
        <v>4</v>
      </c>
      <c r="E12" s="26">
        <v>85000</v>
      </c>
      <c r="F12" s="27">
        <f t="shared" si="0"/>
        <v>340000</v>
      </c>
      <c r="G12" s="14">
        <v>88000</v>
      </c>
      <c r="H12" s="15">
        <f t="shared" ref="H12:H35" si="2">G12*D12</f>
        <v>352000</v>
      </c>
      <c r="I12" s="35">
        <v>85000</v>
      </c>
      <c r="J12" s="36">
        <f t="shared" si="1"/>
        <v>340000</v>
      </c>
    </row>
    <row r="13" spans="1:10">
      <c r="A13" s="30">
        <f t="shared" ref="A13:A34" si="3">A12+1</f>
        <v>3</v>
      </c>
      <c r="B13" s="34" t="s">
        <v>38</v>
      </c>
      <c r="C13" s="31" t="s">
        <v>32</v>
      </c>
      <c r="D13" s="13">
        <v>4</v>
      </c>
      <c r="E13" s="26">
        <v>95000</v>
      </c>
      <c r="F13" s="27">
        <f t="shared" si="0"/>
        <v>380000</v>
      </c>
      <c r="G13" s="14">
        <v>100000</v>
      </c>
      <c r="H13" s="15">
        <f t="shared" si="2"/>
        <v>400000</v>
      </c>
      <c r="I13" s="35">
        <v>95000</v>
      </c>
      <c r="J13" s="36">
        <f t="shared" si="1"/>
        <v>380000</v>
      </c>
    </row>
    <row r="14" spans="1:10">
      <c r="A14" s="30">
        <f t="shared" si="3"/>
        <v>4</v>
      </c>
      <c r="B14" s="34" t="s">
        <v>39</v>
      </c>
      <c r="C14" s="31" t="s">
        <v>32</v>
      </c>
      <c r="D14" s="13">
        <v>2</v>
      </c>
      <c r="E14" s="26">
        <v>85000</v>
      </c>
      <c r="F14" s="27">
        <f t="shared" si="0"/>
        <v>170000</v>
      </c>
      <c r="G14" s="14">
        <v>88000</v>
      </c>
      <c r="H14" s="15">
        <f t="shared" si="2"/>
        <v>176000</v>
      </c>
      <c r="I14" s="35">
        <v>90000</v>
      </c>
      <c r="J14" s="36">
        <f t="shared" si="1"/>
        <v>180000</v>
      </c>
    </row>
    <row r="15" spans="1:10" ht="16.45" customHeight="1">
      <c r="A15" s="30">
        <f t="shared" si="3"/>
        <v>5</v>
      </c>
      <c r="B15" s="34" t="s">
        <v>40</v>
      </c>
      <c r="C15" s="31" t="s">
        <v>32</v>
      </c>
      <c r="D15" s="13">
        <v>6</v>
      </c>
      <c r="E15" s="26">
        <v>80000</v>
      </c>
      <c r="F15" s="27">
        <f t="shared" si="0"/>
        <v>480000</v>
      </c>
      <c r="G15" s="14">
        <v>85000</v>
      </c>
      <c r="H15" s="15">
        <f t="shared" si="2"/>
        <v>510000</v>
      </c>
      <c r="I15" s="35">
        <v>85000</v>
      </c>
      <c r="J15" s="36">
        <f t="shared" si="1"/>
        <v>510000</v>
      </c>
    </row>
    <row r="16" spans="1:10" ht="16.45" customHeight="1">
      <c r="A16" s="30">
        <f t="shared" si="3"/>
        <v>6</v>
      </c>
      <c r="B16" s="34" t="s">
        <v>41</v>
      </c>
      <c r="C16" s="31" t="s">
        <v>32</v>
      </c>
      <c r="D16" s="13">
        <v>8</v>
      </c>
      <c r="E16" s="26">
        <v>75000</v>
      </c>
      <c r="F16" s="27">
        <f t="shared" si="0"/>
        <v>600000</v>
      </c>
      <c r="G16" s="35">
        <v>80000</v>
      </c>
      <c r="H16" s="15">
        <f t="shared" si="2"/>
        <v>640000</v>
      </c>
      <c r="I16" s="35">
        <v>75000</v>
      </c>
      <c r="J16" s="36">
        <f t="shared" si="1"/>
        <v>600000</v>
      </c>
    </row>
    <row r="17" spans="1:10">
      <c r="A17" s="12">
        <f t="shared" si="3"/>
        <v>7</v>
      </c>
      <c r="B17" s="33" t="s">
        <v>42</v>
      </c>
      <c r="C17" s="31" t="s">
        <v>32</v>
      </c>
      <c r="D17" s="13">
        <v>8</v>
      </c>
      <c r="E17" s="26">
        <v>35000</v>
      </c>
      <c r="F17" s="27">
        <f t="shared" si="0"/>
        <v>280000</v>
      </c>
      <c r="G17" s="35">
        <v>40000</v>
      </c>
      <c r="H17" s="15">
        <f t="shared" si="2"/>
        <v>320000</v>
      </c>
      <c r="I17" s="35">
        <v>37000</v>
      </c>
      <c r="J17" s="36">
        <f t="shared" si="1"/>
        <v>296000</v>
      </c>
    </row>
    <row r="18" spans="1:10">
      <c r="A18" s="12">
        <f t="shared" si="3"/>
        <v>8</v>
      </c>
      <c r="B18" s="13" t="s">
        <v>43</v>
      </c>
      <c r="C18" s="31" t="s">
        <v>32</v>
      </c>
      <c r="D18" s="13">
        <v>20</v>
      </c>
      <c r="E18" s="38">
        <v>12000</v>
      </c>
      <c r="F18" s="27">
        <f t="shared" si="0"/>
        <v>240000</v>
      </c>
      <c r="G18" s="29">
        <v>13000</v>
      </c>
      <c r="H18" s="15">
        <f t="shared" si="2"/>
        <v>260000</v>
      </c>
      <c r="I18" s="37">
        <v>13000</v>
      </c>
      <c r="J18" s="36">
        <f t="shared" si="1"/>
        <v>260000</v>
      </c>
    </row>
    <row r="19" spans="1:10">
      <c r="A19" s="12">
        <f t="shared" si="3"/>
        <v>9</v>
      </c>
      <c r="B19" s="13" t="s">
        <v>44</v>
      </c>
      <c r="C19" s="31" t="s">
        <v>32</v>
      </c>
      <c r="D19" s="13">
        <v>6</v>
      </c>
      <c r="E19" s="38">
        <v>16500</v>
      </c>
      <c r="F19" s="27">
        <f t="shared" si="0"/>
        <v>99000</v>
      </c>
      <c r="G19" s="29">
        <v>17000</v>
      </c>
      <c r="H19" s="15">
        <f t="shared" si="2"/>
        <v>102000</v>
      </c>
      <c r="I19" s="29">
        <v>17000</v>
      </c>
      <c r="J19" s="15">
        <f t="shared" si="1"/>
        <v>102000</v>
      </c>
    </row>
    <row r="20" spans="1:10">
      <c r="A20" s="12">
        <f t="shared" si="3"/>
        <v>10</v>
      </c>
      <c r="B20" s="13" t="s">
        <v>45</v>
      </c>
      <c r="C20" s="31" t="s">
        <v>32</v>
      </c>
      <c r="D20" s="13">
        <v>8</v>
      </c>
      <c r="E20" s="38">
        <v>120000</v>
      </c>
      <c r="F20" s="27">
        <f t="shared" si="0"/>
        <v>960000</v>
      </c>
      <c r="G20" s="29">
        <v>125000</v>
      </c>
      <c r="H20" s="15">
        <f t="shared" si="2"/>
        <v>1000000</v>
      </c>
      <c r="I20" s="29">
        <v>120000</v>
      </c>
      <c r="J20" s="15">
        <f t="shared" si="1"/>
        <v>960000</v>
      </c>
    </row>
    <row r="21" spans="1:10">
      <c r="A21" s="12">
        <f t="shared" si="3"/>
        <v>11</v>
      </c>
      <c r="B21" s="13" t="s">
        <v>46</v>
      </c>
      <c r="C21" s="31" t="s">
        <v>32</v>
      </c>
      <c r="D21" s="13">
        <v>1</v>
      </c>
      <c r="E21" s="38">
        <v>25000</v>
      </c>
      <c r="F21" s="27">
        <f t="shared" si="0"/>
        <v>25000</v>
      </c>
      <c r="G21" s="29">
        <v>25000</v>
      </c>
      <c r="H21" s="15">
        <f t="shared" si="2"/>
        <v>25000</v>
      </c>
      <c r="I21" s="29">
        <v>28000</v>
      </c>
      <c r="J21" s="15">
        <f t="shared" si="1"/>
        <v>28000</v>
      </c>
    </row>
    <row r="22" spans="1:10">
      <c r="A22" s="12">
        <f t="shared" si="3"/>
        <v>12</v>
      </c>
      <c r="B22" s="13" t="s">
        <v>47</v>
      </c>
      <c r="C22" s="31" t="s">
        <v>32</v>
      </c>
      <c r="D22" s="13">
        <v>15</v>
      </c>
      <c r="E22" s="38">
        <v>4500</v>
      </c>
      <c r="F22" s="27">
        <f t="shared" si="0"/>
        <v>67500</v>
      </c>
      <c r="G22" s="29">
        <v>5000</v>
      </c>
      <c r="H22" s="15">
        <f t="shared" si="2"/>
        <v>75000</v>
      </c>
      <c r="I22" s="29">
        <v>4500</v>
      </c>
      <c r="J22" s="15">
        <f t="shared" si="1"/>
        <v>67500</v>
      </c>
    </row>
    <row r="23" spans="1:10">
      <c r="A23" s="12">
        <f t="shared" si="3"/>
        <v>13</v>
      </c>
      <c r="B23" s="13" t="s">
        <v>48</v>
      </c>
      <c r="C23" s="31" t="s">
        <v>32</v>
      </c>
      <c r="D23" s="13">
        <v>5</v>
      </c>
      <c r="E23" s="38">
        <v>21500</v>
      </c>
      <c r="F23" s="27">
        <f t="shared" si="0"/>
        <v>107500</v>
      </c>
      <c r="G23" s="29">
        <v>22000</v>
      </c>
      <c r="H23" s="15">
        <f t="shared" si="2"/>
        <v>110000</v>
      </c>
      <c r="I23" s="29">
        <v>22000</v>
      </c>
      <c r="J23" s="15">
        <f t="shared" si="1"/>
        <v>110000</v>
      </c>
    </row>
    <row r="24" spans="1:10">
      <c r="A24" s="12">
        <f t="shared" si="3"/>
        <v>14</v>
      </c>
      <c r="B24" s="13" t="s">
        <v>49</v>
      </c>
      <c r="C24" s="31" t="s">
        <v>32</v>
      </c>
      <c r="D24" s="13">
        <v>3</v>
      </c>
      <c r="E24" s="38">
        <v>21500</v>
      </c>
      <c r="F24" s="27">
        <f t="shared" si="0"/>
        <v>64500</v>
      </c>
      <c r="G24" s="29">
        <v>22000</v>
      </c>
      <c r="H24" s="15">
        <f t="shared" si="2"/>
        <v>66000</v>
      </c>
      <c r="I24" s="29">
        <v>22000</v>
      </c>
      <c r="J24" s="15">
        <f t="shared" si="1"/>
        <v>66000</v>
      </c>
    </row>
    <row r="25" spans="1:10">
      <c r="A25" s="12">
        <f t="shared" si="3"/>
        <v>15</v>
      </c>
      <c r="B25" s="13" t="s">
        <v>50</v>
      </c>
      <c r="C25" s="31" t="s">
        <v>32</v>
      </c>
      <c r="D25" s="13">
        <v>9</v>
      </c>
      <c r="E25" s="38">
        <v>4500</v>
      </c>
      <c r="F25" s="27">
        <f t="shared" si="0"/>
        <v>40500</v>
      </c>
      <c r="G25" s="29">
        <v>5000</v>
      </c>
      <c r="H25" s="15">
        <f t="shared" si="2"/>
        <v>45000</v>
      </c>
      <c r="I25" s="29">
        <v>4500</v>
      </c>
      <c r="J25" s="15">
        <f t="shared" si="1"/>
        <v>40500</v>
      </c>
    </row>
    <row r="26" spans="1:10">
      <c r="A26" s="12">
        <f t="shared" si="3"/>
        <v>16</v>
      </c>
      <c r="B26" s="13" t="s">
        <v>51</v>
      </c>
      <c r="C26" s="31" t="s">
        <v>32</v>
      </c>
      <c r="D26" s="13">
        <v>2</v>
      </c>
      <c r="E26" s="38">
        <v>1500</v>
      </c>
      <c r="F26" s="27">
        <f t="shared" si="0"/>
        <v>3000</v>
      </c>
      <c r="G26" s="29">
        <v>2000</v>
      </c>
      <c r="H26" s="15">
        <f t="shared" si="2"/>
        <v>4000</v>
      </c>
      <c r="I26" s="29">
        <v>2000</v>
      </c>
      <c r="J26" s="15">
        <f t="shared" si="1"/>
        <v>4000</v>
      </c>
    </row>
    <row r="27" spans="1:10">
      <c r="A27" s="12">
        <f t="shared" si="3"/>
        <v>17</v>
      </c>
      <c r="B27" s="13" t="s">
        <v>52</v>
      </c>
      <c r="C27" s="31" t="s">
        <v>32</v>
      </c>
      <c r="D27" s="13">
        <v>5</v>
      </c>
      <c r="E27" s="40">
        <v>4000</v>
      </c>
      <c r="F27" s="27">
        <f>E27*D27</f>
        <v>20000</v>
      </c>
      <c r="G27" s="29">
        <v>4500</v>
      </c>
      <c r="H27" s="15">
        <f>G27*D27</f>
        <v>22500</v>
      </c>
      <c r="I27" s="29">
        <v>4500</v>
      </c>
      <c r="J27" s="15">
        <f>I27*D27</f>
        <v>22500</v>
      </c>
    </row>
    <row r="28" spans="1:10">
      <c r="A28" s="12">
        <f t="shared" si="3"/>
        <v>18</v>
      </c>
      <c r="B28" s="13" t="s">
        <v>54</v>
      </c>
      <c r="C28" s="31" t="s">
        <v>32</v>
      </c>
      <c r="D28" s="13">
        <v>2</v>
      </c>
      <c r="E28" s="38">
        <v>4000</v>
      </c>
      <c r="F28" s="27">
        <f>E28*D28</f>
        <v>8000</v>
      </c>
      <c r="G28" s="29">
        <v>4500</v>
      </c>
      <c r="H28" s="15">
        <f>G28*D28</f>
        <v>9000</v>
      </c>
      <c r="I28" s="29">
        <v>4500</v>
      </c>
      <c r="J28" s="15">
        <f>I28*D28</f>
        <v>9000</v>
      </c>
    </row>
    <row r="29" spans="1:10">
      <c r="A29" s="12">
        <f t="shared" si="3"/>
        <v>19</v>
      </c>
      <c r="B29" s="13" t="s">
        <v>53</v>
      </c>
      <c r="C29" s="31" t="s">
        <v>32</v>
      </c>
      <c r="D29" s="13">
        <v>5</v>
      </c>
      <c r="E29" s="38">
        <v>4000</v>
      </c>
      <c r="F29" s="27">
        <f t="shared" si="0"/>
        <v>20000</v>
      </c>
      <c r="G29" s="29">
        <v>4500</v>
      </c>
      <c r="H29" s="15">
        <f t="shared" si="2"/>
        <v>22500</v>
      </c>
      <c r="I29" s="29">
        <v>4500</v>
      </c>
      <c r="J29" s="15">
        <f t="shared" si="1"/>
        <v>22500</v>
      </c>
    </row>
    <row r="30" spans="1:10">
      <c r="A30" s="12">
        <f t="shared" si="3"/>
        <v>20</v>
      </c>
      <c r="B30" s="13" t="s">
        <v>55</v>
      </c>
      <c r="C30" s="31" t="s">
        <v>32</v>
      </c>
      <c r="D30" s="13">
        <v>10</v>
      </c>
      <c r="E30" s="38">
        <v>2500</v>
      </c>
      <c r="F30" s="27">
        <f t="shared" si="0"/>
        <v>25000</v>
      </c>
      <c r="G30" s="29">
        <v>2800</v>
      </c>
      <c r="H30" s="15">
        <f t="shared" si="2"/>
        <v>28000</v>
      </c>
      <c r="I30" s="29">
        <v>3000</v>
      </c>
      <c r="J30" s="15">
        <f t="shared" si="1"/>
        <v>30000</v>
      </c>
    </row>
    <row r="31" spans="1:10">
      <c r="A31" s="12">
        <f t="shared" si="3"/>
        <v>21</v>
      </c>
      <c r="B31" s="13" t="s">
        <v>56</v>
      </c>
      <c r="C31" s="31" t="s">
        <v>32</v>
      </c>
      <c r="D31" s="13">
        <v>10</v>
      </c>
      <c r="E31" s="38">
        <v>2500</v>
      </c>
      <c r="F31" s="27">
        <f t="shared" si="0"/>
        <v>25000</v>
      </c>
      <c r="G31" s="29">
        <v>2800</v>
      </c>
      <c r="H31" s="15">
        <f t="shared" si="2"/>
        <v>28000</v>
      </c>
      <c r="I31" s="29">
        <v>3000</v>
      </c>
      <c r="J31" s="15">
        <f t="shared" si="1"/>
        <v>30000</v>
      </c>
    </row>
    <row r="32" spans="1:10">
      <c r="A32" s="12">
        <f t="shared" si="3"/>
        <v>22</v>
      </c>
      <c r="B32" s="13" t="s">
        <v>57</v>
      </c>
      <c r="C32" s="31" t="s">
        <v>32</v>
      </c>
      <c r="D32" s="13">
        <v>20</v>
      </c>
      <c r="E32" s="38">
        <v>24500</v>
      </c>
      <c r="F32" s="27">
        <f t="shared" si="0"/>
        <v>490000</v>
      </c>
      <c r="G32" s="29">
        <v>25000</v>
      </c>
      <c r="H32" s="15">
        <f t="shared" si="2"/>
        <v>500000</v>
      </c>
      <c r="I32" s="29">
        <v>24500</v>
      </c>
      <c r="J32" s="15">
        <f t="shared" si="1"/>
        <v>490000</v>
      </c>
    </row>
    <row r="33" spans="1:10">
      <c r="A33" s="12">
        <f t="shared" si="3"/>
        <v>23</v>
      </c>
      <c r="B33" s="13" t="s">
        <v>58</v>
      </c>
      <c r="C33" s="31" t="s">
        <v>32</v>
      </c>
      <c r="D33" s="13">
        <v>20</v>
      </c>
      <c r="E33" s="38">
        <v>9000</v>
      </c>
      <c r="F33" s="27">
        <f>E33*D33</f>
        <v>180000</v>
      </c>
      <c r="G33" s="29">
        <v>10000</v>
      </c>
      <c r="H33" s="15">
        <f t="shared" si="2"/>
        <v>200000</v>
      </c>
      <c r="I33" s="29">
        <v>9200</v>
      </c>
      <c r="J33" s="15">
        <f t="shared" si="1"/>
        <v>184000</v>
      </c>
    </row>
    <row r="34" spans="1:10">
      <c r="A34" s="12">
        <f t="shared" si="3"/>
        <v>24</v>
      </c>
      <c r="B34" s="13" t="s">
        <v>59</v>
      </c>
      <c r="C34" s="31" t="s">
        <v>32</v>
      </c>
      <c r="D34" s="13">
        <v>1</v>
      </c>
      <c r="E34" s="38">
        <v>15000</v>
      </c>
      <c r="F34" s="27">
        <f>E34*D34</f>
        <v>15000</v>
      </c>
      <c r="G34" s="29">
        <v>17000</v>
      </c>
      <c r="H34" s="15">
        <f t="shared" si="2"/>
        <v>17000</v>
      </c>
      <c r="I34" s="29">
        <v>17000</v>
      </c>
      <c r="J34" s="15">
        <f t="shared" si="1"/>
        <v>17000</v>
      </c>
    </row>
    <row r="35" spans="1:10">
      <c r="A35" s="12"/>
      <c r="B35" s="13"/>
      <c r="C35" s="13"/>
      <c r="D35" s="13"/>
      <c r="E35" s="28"/>
      <c r="F35" s="15"/>
      <c r="G35" s="29"/>
      <c r="H35" s="15">
        <f t="shared" si="2"/>
        <v>0</v>
      </c>
      <c r="I35" s="29"/>
      <c r="J35" s="15"/>
    </row>
    <row r="36" spans="1:10" s="2" customFormat="1">
      <c r="A36" s="16" t="s">
        <v>22</v>
      </c>
      <c r="B36" s="17"/>
      <c r="C36" s="17"/>
      <c r="D36" s="17"/>
      <c r="E36" s="18"/>
      <c r="F36" s="27"/>
      <c r="G36" s="19"/>
      <c r="H36" s="15">
        <f>H11+H12+H13+H14+H15+H16+H17+H18+H19+H20+H21+H22+H23+H24+H25+H26+H27+H28+H29+H31+H30+H32+H33+H34</f>
        <v>5677000</v>
      </c>
      <c r="I36" s="19"/>
      <c r="J36" s="15">
        <f>SUM(J11:J35)</f>
        <v>5514000</v>
      </c>
    </row>
    <row r="37" spans="1:10">
      <c r="F37" s="20"/>
      <c r="H37" s="20"/>
      <c r="J37" s="20"/>
    </row>
    <row r="38" spans="1:10">
      <c r="A38" s="21" t="s">
        <v>23</v>
      </c>
      <c r="B38" s="22"/>
      <c r="C38" s="39" t="s">
        <v>35</v>
      </c>
      <c r="D38" s="22"/>
      <c r="E38" s="22"/>
      <c r="F38" s="22"/>
      <c r="G38" s="22"/>
      <c r="H38" s="22"/>
      <c r="I38" s="22"/>
    </row>
    <row r="39" spans="1:10">
      <c r="A39" s="21" t="s">
        <v>24</v>
      </c>
      <c r="B39" s="22"/>
    </row>
    <row r="40" spans="1:10">
      <c r="A40" s="23" t="s">
        <v>25</v>
      </c>
      <c r="B40" s="24"/>
    </row>
    <row r="41" spans="1:10">
      <c r="A41" s="21" t="s">
        <v>26</v>
      </c>
      <c r="B41" s="22"/>
      <c r="C41" s="22" t="s">
        <v>27</v>
      </c>
      <c r="D41" s="22"/>
      <c r="E41" s="22"/>
      <c r="F41" s="22"/>
    </row>
    <row r="42" spans="1:10">
      <c r="A42" s="23" t="s">
        <v>28</v>
      </c>
      <c r="B42" s="24"/>
    </row>
    <row r="43" spans="1:10">
      <c r="A43" s="5" t="s">
        <v>29</v>
      </c>
    </row>
    <row r="44" spans="1:10">
      <c r="A44" s="21" t="s">
        <v>30</v>
      </c>
      <c r="B44" s="22"/>
    </row>
    <row r="45" spans="1:10">
      <c r="A45" s="23" t="s">
        <v>31</v>
      </c>
      <c r="B45" s="24"/>
    </row>
    <row r="49" spans="10:10">
      <c r="J49" s="25"/>
    </row>
  </sheetData>
  <mergeCells count="4">
    <mergeCell ref="A1:B1"/>
    <mergeCell ref="E5:F5"/>
    <mergeCell ref="G5:H5"/>
    <mergeCell ref="I5:J5"/>
  </mergeCells>
  <phoneticPr fontId="7" type="noConversion"/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2023-09-11T11:20:00Z</cp:lastPrinted>
  <dcterms:created xsi:type="dcterms:W3CDTF">2022-08-17T11:13:00Z</dcterms:created>
  <dcterms:modified xsi:type="dcterms:W3CDTF">2026-05-21T08:09:29Z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211409D0D5E64D8496D37FC3004F04A0_12</vt:lpwstr>
  </property>
  <property fmtid="{D5CDD505-2E9C-101B-9397-08002B2CF9AE}" pid="3" name="KSOProductBuildVer">
    <vt:lpwstr>1033-12.2.0.17153</vt:lpwstr>
  </property>
</Properties>
</file>