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0FF31EDB-4D7C-436D-A1F6-D6522019A2A4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29" i="1"/>
  <c r="H30" i="1"/>
  <c r="H3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33" i="1"/>
  <c r="H34" i="1"/>
  <c r="H35" i="1"/>
  <c r="H36" i="1"/>
  <c r="H37" i="1"/>
  <c r="H38" i="1"/>
  <c r="H39" i="1"/>
  <c r="H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F31" i="1"/>
  <c r="F32" i="1"/>
  <c r="F33" i="1"/>
  <c r="F27" i="1"/>
  <c r="F28" i="1"/>
  <c r="F29" i="1"/>
  <c r="F30" i="1"/>
  <c r="F18" i="1"/>
  <c r="F19" i="1"/>
  <c r="F20" i="1"/>
  <c r="F21" i="1"/>
  <c r="F11" i="1"/>
  <c r="F12" i="1"/>
  <c r="J34" i="1"/>
  <c r="J35" i="1"/>
  <c r="J36" i="1"/>
  <c r="J37" i="1"/>
  <c r="J38" i="1"/>
  <c r="J39" i="1"/>
  <c r="F34" i="1"/>
  <c r="F35" i="1"/>
  <c r="F36" i="1"/>
  <c r="F37" i="1"/>
  <c r="F38" i="1"/>
  <c r="F39" i="1"/>
  <c r="F22" i="1"/>
  <c r="F23" i="1"/>
  <c r="F24" i="1"/>
  <c r="F25" i="1"/>
  <c r="F26" i="1"/>
  <c r="F17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F16" i="1"/>
  <c r="F15" i="1"/>
  <c r="F14" i="1"/>
  <c r="F13" i="1"/>
  <c r="J11" i="1"/>
  <c r="H41" i="1" l="1"/>
  <c r="F41" i="1"/>
  <c r="J41" i="1"/>
</calcChain>
</file>

<file path=xl/sharedStrings.xml><?xml version="1.0" encoding="utf-8"?>
<sst xmlns="http://schemas.openxmlformats.org/spreadsheetml/2006/main" count="115" uniqueCount="71">
  <si>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</si>
  <si>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</si>
  <si>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</si>
  <si>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</si>
  <si>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</si>
  <si>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</si>
  <si>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 xml:space="preserve">Adjudication Exchange Rate: $  1.00 = </t>
  </si>
  <si>
    <t>Tender Validity</t>
  </si>
  <si>
    <t>5 DAYS</t>
  </si>
  <si>
    <t xml:space="preserve">RWF </t>
  </si>
  <si>
    <t>INCO Term</t>
  </si>
  <si>
    <t>EX WORKS</t>
  </si>
  <si>
    <t>FOB-RUTONGO MINES</t>
  </si>
  <si>
    <t>ZAR</t>
  </si>
  <si>
    <t>Delivery Days</t>
  </si>
  <si>
    <t>After received PO</t>
  </si>
  <si>
    <t>Payment Terms</t>
  </si>
  <si>
    <t xml:space="preserve"> No</t>
  </si>
  <si>
    <t>Description</t>
  </si>
  <si>
    <t>Unit</t>
  </si>
  <si>
    <t>Quantity</t>
  </si>
  <si>
    <t>Unit Price</t>
  </si>
  <si>
    <t>Total</t>
  </si>
  <si>
    <t xml:space="preserve">Commercial Recommendation: </t>
  </si>
  <si>
    <t>Signature Procurement Supervisor</t>
  </si>
  <si>
    <t>Signature Procurement Superintendent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</si>
  <si>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</si>
  <si>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</si>
  <si>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</si>
  <si>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</si>
  <si>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</si>
  <si>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</si>
  <si>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>EA</t>
  </si>
  <si>
    <t>TIN</t>
  </si>
  <si>
    <t>100%Advance Payment</t>
  </si>
  <si>
    <t>Motivation:  The Supplier OMK COMPANY Ltd  offers the lower price generally  and offer payment terms of 30 days with a delivery</t>
  </si>
  <si>
    <t>GS &amp; CR LTD</t>
  </si>
  <si>
    <t>QUINCAILLERIE BETA LTD</t>
  </si>
  <si>
    <t>TEC-GLOBAL LTD</t>
  </si>
  <si>
    <t>URINAL MILANO</t>
  </si>
  <si>
    <t>TOILET MILANO</t>
  </si>
  <si>
    <t>HAND DRYER</t>
  </si>
  <si>
    <t>TANK 10,000 L</t>
  </si>
  <si>
    <t>PVC PIPE 110" PN6</t>
  </si>
  <si>
    <t>PVC PIPE 63" PN6</t>
  </si>
  <si>
    <t>ELBOW 110"</t>
  </si>
  <si>
    <t xml:space="preserve">ELBOW 63" </t>
  </si>
  <si>
    <t>PIPE GANG 3/4</t>
  </si>
  <si>
    <t>ELBOW 3/4</t>
  </si>
  <si>
    <t xml:space="preserve">ANGLE VALVE </t>
  </si>
  <si>
    <t>NIPPLE 3/4</t>
  </si>
  <si>
    <t>REDUCER 3/4 TO 1/2</t>
  </si>
  <si>
    <t>UNION 3/4</t>
  </si>
  <si>
    <t>FLEXIBLE PIPE</t>
  </si>
  <si>
    <t>VALVE 3/4</t>
  </si>
  <si>
    <t>TANGHT GLUE</t>
  </si>
  <si>
    <t>SILICONE</t>
  </si>
  <si>
    <t>BLACK PIPE HDH 1 INCHES PN16</t>
  </si>
  <si>
    <t>WASH HAND BASIN</t>
  </si>
  <si>
    <t>TOILET PAPER HOLDER</t>
  </si>
  <si>
    <t>SCREWS 5"</t>
  </si>
  <si>
    <t>TEE 110"</t>
  </si>
  <si>
    <t>TEE 63"</t>
  </si>
  <si>
    <t>TEE 3/4</t>
  </si>
  <si>
    <t>TEFLON</t>
  </si>
  <si>
    <t>WATER PUMP 1.5W</t>
  </si>
  <si>
    <t>SINGLE VALVE FOR BASIN MILANO</t>
  </si>
  <si>
    <t>BIDET (SHUT-UP)</t>
  </si>
  <si>
    <t>ROLL</t>
  </si>
  <si>
    <t>BOX</t>
  </si>
  <si>
    <t>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</si>
</sst>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3" fontId="0" fillId="0" borderId="0" xfId="0" applyNumberFormat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0" xfId="0" applyAlignment="1">
      <alignment horizontal="center"/>
    </xf>
    <xf numFmtId="164" fontId="5" fillId="0" borderId="1" xfId="1" applyNumberFormat="1" applyFont="1" applyBorder="1"/>
    <xf numFmtId="3" fontId="5" fillId="0" borderId="1" xfId="0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0" fontId="0" fillId="0" borderId="2" xfId="0" applyBorder="1" applyAlignment="1">
      <alignment horizontal="right"/>
    </xf>
    <xf numFmtId="0" fontId="0" fillId="0" borderId="5" xfId="0" applyBorder="1"/>
    <xf numFmtId="0" fontId="0" fillId="0" borderId="6" xfId="0" applyBorder="1" applyAlignment="1">
      <alignment horizontal="center" vertical="top" wrapText="1"/>
    </xf>
    <xf numFmtId="0" fontId="0" fillId="0" borderId="7" xfId="0" applyBorder="1"/>
    <xf numFmtId="0" fontId="3" fillId="0" borderId="1" xfId="0" applyFont="1" applyBorder="1" applyAlignment="1">
      <alignment vertical="center" wrapText="1"/>
    </xf>
    <xf numFmtId="164" fontId="6" fillId="0" borderId="1" xfId="1" applyNumberFormat="1" applyFont="1" applyBorder="1"/>
    <xf numFmtId="3" fontId="6" fillId="0" borderId="1" xfId="0" applyNumberFormat="1" applyFont="1" applyBorder="1"/>
    <xf numFmtId="164" fontId="6" fillId="0" borderId="3" xfId="1" applyNumberFormat="1" applyFont="1" applyBorder="1"/>
    <xf numFmtId="164" fontId="5" fillId="0" borderId="2" xfId="1" applyNumberFormat="1" applyFont="1" applyBorder="1"/>
    <xf numFmtId="0" fontId="6" fillId="0" borderId="4" xfId="0" applyFont="1" applyBorder="1"/>
    <xf numFmtId="164" fontId="5" fillId="0" borderId="8" xfId="1" applyNumberFormat="1" applyFont="1" applyFill="1" applyBorder="1"/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0" xfId="0" applyFont="1"/>
    <xf numFmtId="164" fontId="5" fillId="0" borderId="0" xfId="1" applyNumberFormat="1" applyFont="1"/>
    <xf numFmtId="0" fontId="6" fillId="0" borderId="1" xfId="0" applyFont="1" applyBorder="1"/>
    <xf numFmtId="0" fontId="0" fillId="0" borderId="9" xfId="0" applyFill="1" applyBorder="1"/>
    <xf numFmtId="0" fontId="0" fillId="0" borderId="1" xfId="0" applyFill="1" applyBorder="1"/>
    <xf numFmtId="9" fontId="6" fillId="0" borderId="1" xfId="0" applyNumberFormat="1" applyFont="1" applyBorder="1" applyAlignment="1">
      <alignment horizontal="center"/>
    </xf>
    <xf numFmtId="164" fontId="0" fillId="0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topLeftCell="A21" zoomScale="96" zoomScaleNormal="96" workbookViewId="0">
      <selection activeCell="J45" sqref="J45"/>
    </sheetView>
  </sheetViews>
  <sheetFormatPr defaultColWidth="11" defaultRowHeight="15.65"/>
  <cols>
    <col min="1" max="1" width="11.19921875" style="3" customWidth="1"/>
    <col min="2" max="2" width="27.5" customWidth="1"/>
    <col min="3" max="3" width="6.59765625" customWidth="1"/>
    <col min="4" max="4" width="8.8984375" customWidth="1"/>
    <col min="5" max="5" width="21.796875" customWidth="1"/>
    <col min="6" max="6" width="18" customWidth="1"/>
    <col min="7" max="7" width="14.796875" customWidth="1"/>
    <col min="8" max="8" width="21.796875" customWidth="1"/>
    <col min="9" max="9" width="18.19921875" customWidth="1"/>
    <col min="10" max="10" width="20.398437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0" ht="21.3">
      <c r="A1" s="41" t="s">
        <v>0</v>
      </c>
      <c r="B1" s="42"/>
      <c r="C1" s="4"/>
    </row>
    <row r="2" spans="1:10">
      <c r="A2" s="5" t="s">
        <v>1</v>
      </c>
      <c r="B2" t="s">
        <v>2</v>
      </c>
    </row>
    <row r="3" spans="1:10">
      <c r="A3" s="3" t="s">
        <v>3</v>
      </c>
      <c r="B3" s="3">
        <v>152</v>
      </c>
    </row>
    <row r="4" spans="1:10">
      <c r="A4" s="3" t="s">
        <v>4</v>
      </c>
      <c r="B4" s="6">
        <v>46117</v>
      </c>
      <c r="E4" s="45"/>
    </row>
    <row r="5" spans="1:10">
      <c r="A5" s="3" t="s">
        <v>5</v>
      </c>
      <c r="B5" s="6">
        <v>46239</v>
      </c>
      <c r="E5" s="43" t="s">
        <v>36</v>
      </c>
      <c r="F5" s="43"/>
      <c r="G5" s="44" t="s">
        <v>37</v>
      </c>
      <c r="H5" s="43"/>
      <c r="I5" s="44" t="s">
        <v>38</v>
      </c>
      <c r="J5" s="43"/>
    </row>
    <row r="6" spans="1:10">
      <c r="A6" s="3" t="s">
        <v>6</v>
      </c>
      <c r="E6" s="7" t="s">
        <v>7</v>
      </c>
      <c r="F6" s="8" t="s">
        <v>8</v>
      </c>
      <c r="G6" s="7" t="s">
        <v>7</v>
      </c>
      <c r="H6" s="8" t="s">
        <v>8</v>
      </c>
      <c r="I6" s="7" t="s">
        <v>7</v>
      </c>
      <c r="J6" s="8" t="s">
        <v>8</v>
      </c>
    </row>
    <row r="7" spans="1:10">
      <c r="A7" s="3" t="s">
        <v>9</v>
      </c>
      <c r="B7" s="3">
        <v>1456</v>
      </c>
      <c r="E7" s="7" t="s">
        <v>10</v>
      </c>
      <c r="F7" s="8" t="s">
        <v>11</v>
      </c>
      <c r="G7" s="7" t="s">
        <v>10</v>
      </c>
      <c r="H7" s="8" t="s">
        <v>12</v>
      </c>
      <c r="I7" s="7" t="s">
        <v>10</v>
      </c>
      <c r="J7" s="8" t="s">
        <v>12</v>
      </c>
    </row>
    <row r="8" spans="1:10">
      <c r="A8" s="3" t="s">
        <v>13</v>
      </c>
      <c r="B8" s="3">
        <v>18</v>
      </c>
      <c r="E8" s="7" t="s">
        <v>14</v>
      </c>
      <c r="F8" s="8" t="s">
        <v>15</v>
      </c>
      <c r="G8" s="7" t="s">
        <v>14</v>
      </c>
      <c r="H8" s="8" t="s">
        <v>15</v>
      </c>
      <c r="I8" s="7" t="s">
        <v>14</v>
      </c>
      <c r="J8" s="8" t="s">
        <v>15</v>
      </c>
    </row>
    <row r="9" spans="1:10" ht="16.45" customHeight="1">
      <c r="B9" s="3"/>
      <c r="E9" s="7" t="s">
        <v>16</v>
      </c>
      <c r="F9" s="50" t="s">
        <v>70</v>
      </c>
      <c r="G9" s="7" t="s">
        <v>16</v>
      </c>
      <c r="H9" s="9" t="s">
        <v>34</v>
      </c>
      <c r="I9" s="7" t="s">
        <v>16</v>
      </c>
      <c r="J9" s="9" t="s">
        <v>34</v>
      </c>
    </row>
    <row r="10" spans="1:10" s="1" customFormat="1" ht="18.8" customHeight="1">
      <c r="A10" s="10" t="s">
        <v>17</v>
      </c>
      <c r="B10" s="32" t="s">
        <v>18</v>
      </c>
      <c r="C10" s="11" t="s">
        <v>19</v>
      </c>
      <c r="D10" s="11" t="s">
        <v>20</v>
      </c>
      <c r="E10" s="11" t="s">
        <v>21</v>
      </c>
      <c r="F10" s="11" t="s">
        <v>22</v>
      </c>
      <c r="G10" s="11" t="s">
        <v>21</v>
      </c>
      <c r="H10" s="11" t="s">
        <v>22</v>
      </c>
      <c r="I10" s="11" t="s">
        <v>21</v>
      </c>
      <c r="J10" s="11" t="s">
        <v>22</v>
      </c>
    </row>
    <row r="11" spans="1:10">
      <c r="A11" s="30">
        <v>1</v>
      </c>
      <c r="B11" s="34" t="s">
        <v>39</v>
      </c>
      <c r="C11" s="31" t="s">
        <v>32</v>
      </c>
      <c r="D11" s="13">
        <v>3</v>
      </c>
      <c r="E11" s="26">
        <v>288000</v>
      </c>
      <c r="F11" s="27">
        <f t="shared" ref="F11:F39" si="0">E11*D11</f>
        <v>864000</v>
      </c>
      <c r="G11" s="14">
        <v>300000</v>
      </c>
      <c r="H11" s="15">
        <f>G11*D11</f>
        <v>900000</v>
      </c>
      <c r="I11" s="35">
        <v>295000</v>
      </c>
      <c r="J11" s="36">
        <f t="shared" ref="J11:J39" si="1">I11*D11</f>
        <v>885000</v>
      </c>
    </row>
    <row r="12" spans="1:10">
      <c r="A12" s="30">
        <f>A11+1</f>
        <v>2</v>
      </c>
      <c r="B12" s="34" t="s">
        <v>40</v>
      </c>
      <c r="C12" s="31" t="s">
        <v>32</v>
      </c>
      <c r="D12" s="13">
        <v>4</v>
      </c>
      <c r="E12" s="26">
        <v>400000</v>
      </c>
      <c r="F12" s="27">
        <f t="shared" si="0"/>
        <v>1600000</v>
      </c>
      <c r="G12" s="14">
        <v>420000</v>
      </c>
      <c r="H12" s="15">
        <f t="shared" ref="H12:H39" si="2">G12*D12</f>
        <v>1680000</v>
      </c>
      <c r="I12" s="35">
        <v>410000</v>
      </c>
      <c r="J12" s="36">
        <f t="shared" si="1"/>
        <v>1640000</v>
      </c>
    </row>
    <row r="13" spans="1:10">
      <c r="A13" s="30">
        <f t="shared" ref="A13:A39" si="3">A12+1</f>
        <v>3</v>
      </c>
      <c r="B13" s="34" t="s">
        <v>41</v>
      </c>
      <c r="C13" s="31" t="s">
        <v>32</v>
      </c>
      <c r="D13" s="13">
        <v>1</v>
      </c>
      <c r="E13" s="26">
        <v>120000</v>
      </c>
      <c r="F13" s="27">
        <f t="shared" si="0"/>
        <v>120000</v>
      </c>
      <c r="G13" s="14">
        <v>125000</v>
      </c>
      <c r="H13" s="15">
        <f t="shared" si="2"/>
        <v>125000</v>
      </c>
      <c r="I13" s="35">
        <v>125000</v>
      </c>
      <c r="J13" s="36">
        <f t="shared" si="1"/>
        <v>125000</v>
      </c>
    </row>
    <row r="14" spans="1:10">
      <c r="A14" s="30">
        <f t="shared" si="3"/>
        <v>4</v>
      </c>
      <c r="B14" s="34" t="s">
        <v>42</v>
      </c>
      <c r="C14" s="31" t="s">
        <v>32</v>
      </c>
      <c r="D14" s="13">
        <v>1</v>
      </c>
      <c r="E14" s="26">
        <v>1150000</v>
      </c>
      <c r="F14" s="27">
        <f t="shared" si="0"/>
        <v>1150000</v>
      </c>
      <c r="G14" s="14">
        <v>1250000</v>
      </c>
      <c r="H14" s="15">
        <f t="shared" si="2"/>
        <v>1250000</v>
      </c>
      <c r="I14" s="35">
        <v>1250000</v>
      </c>
      <c r="J14" s="36">
        <f t="shared" si="1"/>
        <v>1250000</v>
      </c>
    </row>
    <row r="15" spans="1:10" ht="16.45" customHeight="1">
      <c r="A15" s="30">
        <f t="shared" si="3"/>
        <v>5</v>
      </c>
      <c r="B15" s="34" t="s">
        <v>43</v>
      </c>
      <c r="C15" s="31" t="s">
        <v>32</v>
      </c>
      <c r="D15" s="13">
        <v>6</v>
      </c>
      <c r="E15" s="26">
        <v>25000</v>
      </c>
      <c r="F15" s="27">
        <f t="shared" si="0"/>
        <v>150000</v>
      </c>
      <c r="G15" s="14">
        <v>28000</v>
      </c>
      <c r="H15" s="15">
        <f t="shared" si="2"/>
        <v>168000</v>
      </c>
      <c r="I15" s="35">
        <v>26000</v>
      </c>
      <c r="J15" s="36">
        <f t="shared" si="1"/>
        <v>156000</v>
      </c>
    </row>
    <row r="16" spans="1:10" ht="16.45" customHeight="1">
      <c r="A16" s="30">
        <f t="shared" si="3"/>
        <v>6</v>
      </c>
      <c r="B16" s="34" t="s">
        <v>44</v>
      </c>
      <c r="C16" s="31" t="s">
        <v>32</v>
      </c>
      <c r="D16" s="13">
        <v>5</v>
      </c>
      <c r="E16" s="26">
        <v>15000</v>
      </c>
      <c r="F16" s="27">
        <f t="shared" si="0"/>
        <v>75000</v>
      </c>
      <c r="G16" s="35">
        <v>17000</v>
      </c>
      <c r="H16" s="15">
        <f t="shared" si="2"/>
        <v>85000</v>
      </c>
      <c r="I16" s="35">
        <v>15500</v>
      </c>
      <c r="J16" s="36">
        <f t="shared" si="1"/>
        <v>77500</v>
      </c>
    </row>
    <row r="17" spans="1:10">
      <c r="A17" s="12">
        <f t="shared" si="3"/>
        <v>7</v>
      </c>
      <c r="B17" s="33" t="s">
        <v>45</v>
      </c>
      <c r="C17" s="31" t="s">
        <v>32</v>
      </c>
      <c r="D17" s="13">
        <v>15</v>
      </c>
      <c r="E17" s="26">
        <v>4500</v>
      </c>
      <c r="F17" s="27">
        <f t="shared" si="0"/>
        <v>67500</v>
      </c>
      <c r="G17" s="35">
        <v>5000</v>
      </c>
      <c r="H17" s="15">
        <f t="shared" si="2"/>
        <v>75000</v>
      </c>
      <c r="I17" s="35">
        <v>4800</v>
      </c>
      <c r="J17" s="36">
        <f t="shared" si="1"/>
        <v>72000</v>
      </c>
    </row>
    <row r="18" spans="1:10">
      <c r="A18" s="12">
        <f t="shared" si="3"/>
        <v>8</v>
      </c>
      <c r="B18" s="13" t="s">
        <v>46</v>
      </c>
      <c r="C18" s="31" t="s">
        <v>32</v>
      </c>
      <c r="D18" s="48">
        <v>15</v>
      </c>
      <c r="E18" s="38">
        <v>3000</v>
      </c>
      <c r="F18" s="27">
        <f t="shared" si="0"/>
        <v>45000</v>
      </c>
      <c r="G18" s="29">
        <v>3200</v>
      </c>
      <c r="H18" s="15">
        <f t="shared" si="2"/>
        <v>48000</v>
      </c>
      <c r="I18" s="37">
        <v>3300</v>
      </c>
      <c r="J18" s="36">
        <f t="shared" si="1"/>
        <v>49500</v>
      </c>
    </row>
    <row r="19" spans="1:10">
      <c r="A19" s="12">
        <f t="shared" si="3"/>
        <v>9</v>
      </c>
      <c r="B19" s="13" t="s">
        <v>47</v>
      </c>
      <c r="C19" s="31" t="s">
        <v>32</v>
      </c>
      <c r="D19" s="49">
        <v>20</v>
      </c>
      <c r="E19" s="38">
        <v>12000</v>
      </c>
      <c r="F19" s="27">
        <f t="shared" si="0"/>
        <v>240000</v>
      </c>
      <c r="G19" s="29">
        <v>12500</v>
      </c>
      <c r="H19" s="15">
        <f t="shared" si="2"/>
        <v>250000</v>
      </c>
      <c r="I19" s="29">
        <v>12600</v>
      </c>
      <c r="J19" s="36">
        <f t="shared" si="1"/>
        <v>252000</v>
      </c>
    </row>
    <row r="20" spans="1:10">
      <c r="A20" s="12">
        <f t="shared" si="3"/>
        <v>10</v>
      </c>
      <c r="B20" s="13" t="s">
        <v>48</v>
      </c>
      <c r="C20" s="31" t="s">
        <v>32</v>
      </c>
      <c r="D20" s="13">
        <v>30</v>
      </c>
      <c r="E20" s="38">
        <v>2500</v>
      </c>
      <c r="F20" s="27">
        <f t="shared" si="0"/>
        <v>75000</v>
      </c>
      <c r="G20" s="29">
        <v>2700</v>
      </c>
      <c r="H20" s="15">
        <f t="shared" si="2"/>
        <v>81000</v>
      </c>
      <c r="I20" s="29">
        <v>2800</v>
      </c>
      <c r="J20" s="36">
        <f t="shared" si="1"/>
        <v>84000</v>
      </c>
    </row>
    <row r="21" spans="1:10">
      <c r="A21" s="12">
        <f t="shared" si="3"/>
        <v>11</v>
      </c>
      <c r="B21" s="13" t="s">
        <v>49</v>
      </c>
      <c r="C21" s="31" t="s">
        <v>32</v>
      </c>
      <c r="D21" s="13">
        <v>10</v>
      </c>
      <c r="E21" s="38">
        <v>12000</v>
      </c>
      <c r="F21" s="27">
        <f t="shared" si="0"/>
        <v>120000</v>
      </c>
      <c r="G21" s="29">
        <v>12500</v>
      </c>
      <c r="H21" s="15">
        <f t="shared" si="2"/>
        <v>125000</v>
      </c>
      <c r="I21" s="29">
        <v>12300</v>
      </c>
      <c r="J21" s="36">
        <f t="shared" si="1"/>
        <v>123000</v>
      </c>
    </row>
    <row r="22" spans="1:10">
      <c r="A22" s="12">
        <f t="shared" si="3"/>
        <v>12</v>
      </c>
      <c r="B22" s="13" t="s">
        <v>50</v>
      </c>
      <c r="C22" s="31" t="s">
        <v>32</v>
      </c>
      <c r="D22" s="13">
        <v>15</v>
      </c>
      <c r="E22" s="38">
        <v>2000</v>
      </c>
      <c r="F22" s="27">
        <f t="shared" si="0"/>
        <v>30000</v>
      </c>
      <c r="G22" s="29">
        <v>2200</v>
      </c>
      <c r="H22" s="15">
        <f t="shared" si="2"/>
        <v>33000</v>
      </c>
      <c r="I22" s="29">
        <v>2300</v>
      </c>
      <c r="J22" s="36">
        <f t="shared" si="1"/>
        <v>34500</v>
      </c>
    </row>
    <row r="23" spans="1:10">
      <c r="A23" s="12">
        <f t="shared" si="3"/>
        <v>13</v>
      </c>
      <c r="B23" s="13" t="s">
        <v>51</v>
      </c>
      <c r="C23" s="31" t="s">
        <v>32</v>
      </c>
      <c r="D23" s="13">
        <v>8</v>
      </c>
      <c r="E23" s="38">
        <v>2000</v>
      </c>
      <c r="F23" s="27">
        <f t="shared" si="0"/>
        <v>16000</v>
      </c>
      <c r="G23" s="29">
        <v>2200</v>
      </c>
      <c r="H23" s="15">
        <f t="shared" si="2"/>
        <v>17600</v>
      </c>
      <c r="I23" s="29">
        <v>2300</v>
      </c>
      <c r="J23" s="36">
        <f t="shared" si="1"/>
        <v>18400</v>
      </c>
    </row>
    <row r="24" spans="1:10">
      <c r="A24" s="12">
        <f t="shared" si="3"/>
        <v>14</v>
      </c>
      <c r="B24" s="13" t="s">
        <v>52</v>
      </c>
      <c r="C24" s="31" t="s">
        <v>32</v>
      </c>
      <c r="D24" s="13">
        <v>10</v>
      </c>
      <c r="E24" s="38">
        <v>5000</v>
      </c>
      <c r="F24" s="27">
        <f t="shared" si="0"/>
        <v>50000</v>
      </c>
      <c r="G24" s="29">
        <v>7000</v>
      </c>
      <c r="H24" s="15">
        <f t="shared" si="2"/>
        <v>70000</v>
      </c>
      <c r="I24" s="29">
        <v>5500</v>
      </c>
      <c r="J24" s="36">
        <f t="shared" si="1"/>
        <v>55000</v>
      </c>
    </row>
    <row r="25" spans="1:10">
      <c r="A25" s="12">
        <f t="shared" si="3"/>
        <v>15</v>
      </c>
      <c r="B25" s="13" t="s">
        <v>53</v>
      </c>
      <c r="C25" s="31" t="s">
        <v>32</v>
      </c>
      <c r="D25" s="13">
        <v>10</v>
      </c>
      <c r="E25" s="38">
        <v>3000</v>
      </c>
      <c r="F25" s="27">
        <f t="shared" si="0"/>
        <v>30000</v>
      </c>
      <c r="G25" s="29">
        <v>3500</v>
      </c>
      <c r="H25" s="15">
        <f t="shared" si="2"/>
        <v>35000</v>
      </c>
      <c r="I25" s="29">
        <v>3500</v>
      </c>
      <c r="J25" s="36">
        <f t="shared" si="1"/>
        <v>35000</v>
      </c>
    </row>
    <row r="26" spans="1:10">
      <c r="A26" s="12">
        <f t="shared" si="3"/>
        <v>16</v>
      </c>
      <c r="B26" s="13" t="s">
        <v>54</v>
      </c>
      <c r="C26" s="31" t="s">
        <v>32</v>
      </c>
      <c r="D26" s="13">
        <v>2</v>
      </c>
      <c r="E26" s="38">
        <v>12000</v>
      </c>
      <c r="F26" s="27">
        <f t="shared" si="0"/>
        <v>24000</v>
      </c>
      <c r="G26" s="29">
        <v>12500</v>
      </c>
      <c r="H26" s="15">
        <f t="shared" si="2"/>
        <v>25000</v>
      </c>
      <c r="I26" s="29">
        <v>12500</v>
      </c>
      <c r="J26" s="36">
        <f t="shared" si="1"/>
        <v>25000</v>
      </c>
    </row>
    <row r="27" spans="1:10">
      <c r="A27" s="12">
        <f t="shared" si="3"/>
        <v>17</v>
      </c>
      <c r="B27" s="13" t="s">
        <v>55</v>
      </c>
      <c r="C27" s="47" t="s">
        <v>33</v>
      </c>
      <c r="D27" s="48">
        <v>2</v>
      </c>
      <c r="E27" s="40">
        <v>40000</v>
      </c>
      <c r="F27" s="27">
        <f t="shared" si="0"/>
        <v>80000</v>
      </c>
      <c r="G27" s="29">
        <v>45000</v>
      </c>
      <c r="H27" s="15">
        <f t="shared" si="2"/>
        <v>90000</v>
      </c>
      <c r="I27" s="29">
        <v>42000</v>
      </c>
      <c r="J27" s="36">
        <f t="shared" si="1"/>
        <v>84000</v>
      </c>
    </row>
    <row r="28" spans="1:10">
      <c r="A28" s="12">
        <f t="shared" si="3"/>
        <v>18</v>
      </c>
      <c r="B28" s="13" t="s">
        <v>56</v>
      </c>
      <c r="C28" s="47" t="s">
        <v>32</v>
      </c>
      <c r="D28" s="13">
        <v>10</v>
      </c>
      <c r="E28" s="38">
        <v>8000</v>
      </c>
      <c r="F28" s="27">
        <f t="shared" si="0"/>
        <v>80000</v>
      </c>
      <c r="G28" s="29">
        <v>8500</v>
      </c>
      <c r="H28" s="15">
        <f t="shared" si="2"/>
        <v>85000</v>
      </c>
      <c r="I28" s="29">
        <v>8500</v>
      </c>
      <c r="J28" s="36">
        <f t="shared" si="1"/>
        <v>85000</v>
      </c>
    </row>
    <row r="29" spans="1:10">
      <c r="A29" s="12">
        <f t="shared" si="3"/>
        <v>19</v>
      </c>
      <c r="B29" s="13" t="s">
        <v>57</v>
      </c>
      <c r="C29" s="47" t="s">
        <v>68</v>
      </c>
      <c r="D29" s="13">
        <v>2</v>
      </c>
      <c r="E29" s="38">
        <v>289000</v>
      </c>
      <c r="F29" s="27">
        <f t="shared" si="0"/>
        <v>578000</v>
      </c>
      <c r="G29" s="51">
        <v>300000</v>
      </c>
      <c r="H29" s="15">
        <f t="shared" si="2"/>
        <v>600000</v>
      </c>
      <c r="I29" s="29">
        <v>295000</v>
      </c>
      <c r="J29" s="36">
        <f t="shared" si="1"/>
        <v>590000</v>
      </c>
    </row>
    <row r="30" spans="1:10">
      <c r="A30" s="12">
        <f t="shared" si="3"/>
        <v>20</v>
      </c>
      <c r="B30" s="13" t="s">
        <v>58</v>
      </c>
      <c r="C30" s="13" t="s">
        <v>32</v>
      </c>
      <c r="D30" s="13">
        <v>1</v>
      </c>
      <c r="E30" s="46">
        <v>152000</v>
      </c>
      <c r="F30" s="27">
        <f t="shared" si="0"/>
        <v>152000</v>
      </c>
      <c r="G30" s="29">
        <v>170000</v>
      </c>
      <c r="H30" s="15">
        <f t="shared" si="2"/>
        <v>170000</v>
      </c>
      <c r="I30" s="51">
        <v>165000</v>
      </c>
      <c r="J30" s="36">
        <f t="shared" si="1"/>
        <v>165000</v>
      </c>
    </row>
    <row r="31" spans="1:10">
      <c r="A31" s="12">
        <f t="shared" si="3"/>
        <v>21</v>
      </c>
      <c r="B31" s="13" t="s">
        <v>59</v>
      </c>
      <c r="C31" s="13" t="s">
        <v>32</v>
      </c>
      <c r="D31" s="13">
        <v>4</v>
      </c>
      <c r="E31" s="38">
        <v>15000</v>
      </c>
      <c r="F31" s="27">
        <f t="shared" si="0"/>
        <v>60000</v>
      </c>
      <c r="G31" s="29">
        <v>17500</v>
      </c>
      <c r="H31" s="15">
        <f t="shared" si="2"/>
        <v>70000</v>
      </c>
      <c r="I31" s="29">
        <v>15500</v>
      </c>
      <c r="J31" s="15">
        <f t="shared" si="1"/>
        <v>62000</v>
      </c>
    </row>
    <row r="32" spans="1:10">
      <c r="A32" s="12">
        <f t="shared" si="3"/>
        <v>22</v>
      </c>
      <c r="B32" s="13" t="s">
        <v>60</v>
      </c>
      <c r="C32" s="47" t="s">
        <v>69</v>
      </c>
      <c r="D32" s="13">
        <v>3</v>
      </c>
      <c r="E32" s="38">
        <v>10000</v>
      </c>
      <c r="F32" s="27">
        <f t="shared" si="0"/>
        <v>30000</v>
      </c>
      <c r="G32" s="29">
        <v>12000</v>
      </c>
      <c r="H32" s="15">
        <f t="shared" si="2"/>
        <v>36000</v>
      </c>
      <c r="I32" s="29">
        <v>10500</v>
      </c>
      <c r="J32" s="15">
        <f t="shared" si="1"/>
        <v>31500</v>
      </c>
    </row>
    <row r="33" spans="1:10">
      <c r="A33" s="12">
        <f t="shared" si="3"/>
        <v>23</v>
      </c>
      <c r="B33" s="13" t="s">
        <v>61</v>
      </c>
      <c r="C33" s="13" t="s">
        <v>32</v>
      </c>
      <c r="D33" s="13">
        <v>5</v>
      </c>
      <c r="E33" s="38">
        <v>4500</v>
      </c>
      <c r="F33" s="27">
        <f t="shared" si="0"/>
        <v>22500</v>
      </c>
      <c r="G33" s="29">
        <v>5000</v>
      </c>
      <c r="H33" s="15">
        <f t="shared" si="2"/>
        <v>25000</v>
      </c>
      <c r="I33" s="29">
        <v>4800</v>
      </c>
      <c r="J33" s="15">
        <f t="shared" si="1"/>
        <v>24000</v>
      </c>
    </row>
    <row r="34" spans="1:10">
      <c r="A34" s="12">
        <f t="shared" si="3"/>
        <v>24</v>
      </c>
      <c r="B34" s="13" t="s">
        <v>62</v>
      </c>
      <c r="C34" s="13" t="s">
        <v>32</v>
      </c>
      <c r="D34" s="13">
        <v>10</v>
      </c>
      <c r="E34" s="38">
        <v>3000</v>
      </c>
      <c r="F34" s="27">
        <f t="shared" si="0"/>
        <v>30000</v>
      </c>
      <c r="G34" s="29">
        <v>3500</v>
      </c>
      <c r="H34" s="15">
        <f t="shared" si="2"/>
        <v>35000</v>
      </c>
      <c r="I34" s="29">
        <v>3500</v>
      </c>
      <c r="J34" s="15">
        <f t="shared" si="1"/>
        <v>35000</v>
      </c>
    </row>
    <row r="35" spans="1:10">
      <c r="A35" s="12">
        <f t="shared" si="3"/>
        <v>25</v>
      </c>
      <c r="B35" s="13" t="s">
        <v>63</v>
      </c>
      <c r="C35" s="13" t="s">
        <v>32</v>
      </c>
      <c r="D35" s="13">
        <v>15</v>
      </c>
      <c r="E35" s="38">
        <v>2500</v>
      </c>
      <c r="F35" s="27">
        <f t="shared" si="0"/>
        <v>37500</v>
      </c>
      <c r="G35" s="29">
        <v>3000</v>
      </c>
      <c r="H35" s="15">
        <f t="shared" si="2"/>
        <v>45000</v>
      </c>
      <c r="I35" s="29">
        <v>2800</v>
      </c>
      <c r="J35" s="15">
        <f t="shared" si="1"/>
        <v>42000</v>
      </c>
    </row>
    <row r="36" spans="1:10">
      <c r="A36" s="12">
        <f t="shared" si="3"/>
        <v>26</v>
      </c>
      <c r="B36" s="13" t="s">
        <v>64</v>
      </c>
      <c r="C36" s="13" t="s">
        <v>32</v>
      </c>
      <c r="D36" s="13">
        <v>50</v>
      </c>
      <c r="E36" s="38">
        <v>1000</v>
      </c>
      <c r="F36" s="27">
        <f t="shared" si="0"/>
        <v>50000</v>
      </c>
      <c r="G36" s="29">
        <v>1200</v>
      </c>
      <c r="H36" s="15">
        <f t="shared" si="2"/>
        <v>60000</v>
      </c>
      <c r="I36" s="29">
        <v>1500</v>
      </c>
      <c r="J36" s="15">
        <f t="shared" si="1"/>
        <v>75000</v>
      </c>
    </row>
    <row r="37" spans="1:10">
      <c r="A37" s="12">
        <f t="shared" si="3"/>
        <v>27</v>
      </c>
      <c r="B37" s="13" t="s">
        <v>65</v>
      </c>
      <c r="C37" s="13" t="s">
        <v>32</v>
      </c>
      <c r="D37" s="13">
        <v>1</v>
      </c>
      <c r="E37" s="38">
        <v>1620000</v>
      </c>
      <c r="F37" s="27">
        <f t="shared" si="0"/>
        <v>1620000</v>
      </c>
      <c r="G37" s="29">
        <v>1700000</v>
      </c>
      <c r="H37" s="15">
        <f t="shared" si="2"/>
        <v>1700000</v>
      </c>
      <c r="I37" s="29">
        <v>1750000</v>
      </c>
      <c r="J37" s="15">
        <f t="shared" si="1"/>
        <v>1750000</v>
      </c>
    </row>
    <row r="38" spans="1:10">
      <c r="A38" s="12">
        <f t="shared" si="3"/>
        <v>28</v>
      </c>
      <c r="B38" s="13" t="s">
        <v>66</v>
      </c>
      <c r="C38" s="13" t="s">
        <v>32</v>
      </c>
      <c r="D38" s="13">
        <v>1</v>
      </c>
      <c r="E38" s="38">
        <v>56000</v>
      </c>
      <c r="F38" s="27">
        <f t="shared" si="0"/>
        <v>56000</v>
      </c>
      <c r="G38" s="29">
        <v>60000</v>
      </c>
      <c r="H38" s="15">
        <f t="shared" si="2"/>
        <v>60000</v>
      </c>
      <c r="I38" s="29">
        <v>60000</v>
      </c>
      <c r="J38" s="15">
        <f t="shared" si="1"/>
        <v>60000</v>
      </c>
    </row>
    <row r="39" spans="1:10">
      <c r="A39" s="12">
        <f t="shared" si="3"/>
        <v>29</v>
      </c>
      <c r="B39" s="13" t="s">
        <v>67</v>
      </c>
      <c r="C39" s="13" t="s">
        <v>32</v>
      </c>
      <c r="D39" s="13">
        <v>3</v>
      </c>
      <c r="E39" s="38">
        <v>35000</v>
      </c>
      <c r="F39" s="27">
        <f t="shared" si="0"/>
        <v>105000</v>
      </c>
      <c r="G39" s="29">
        <v>40000</v>
      </c>
      <c r="H39" s="15">
        <f t="shared" si="2"/>
        <v>120000</v>
      </c>
      <c r="I39" s="29">
        <v>38500</v>
      </c>
      <c r="J39" s="15">
        <f t="shared" si="1"/>
        <v>115500</v>
      </c>
    </row>
    <row r="40" spans="1:10">
      <c r="A40" s="12"/>
      <c r="B40" s="13"/>
      <c r="C40" s="13"/>
      <c r="D40" s="13"/>
      <c r="E40" s="28"/>
      <c r="F40" s="15"/>
      <c r="G40" s="29"/>
      <c r="H40" s="15"/>
      <c r="I40" s="29"/>
      <c r="J40" s="15"/>
    </row>
    <row r="41" spans="1:10" s="2" customFormat="1">
      <c r="A41" s="16" t="s">
        <v>22</v>
      </c>
      <c r="B41" s="17"/>
      <c r="C41" s="17"/>
      <c r="D41" s="17"/>
      <c r="E41" s="18"/>
      <c r="F41" s="27">
        <f>SUM(F11:F40)</f>
        <v>7557500</v>
      </c>
      <c r="G41" s="19"/>
      <c r="H41" s="15">
        <f>H11+H12+H13+H14+H15+H16+H17+H18+H19+H20+H21+H22+H23+H24+H25+H26+H27+H28+H29+H31+H30+H32+H33+H34+H35+H36+H37+H38+H39</f>
        <v>8063600</v>
      </c>
      <c r="I41" s="19"/>
      <c r="J41" s="15">
        <f>SUM(J11:J40)</f>
        <v>8000900</v>
      </c>
    </row>
    <row r="42" spans="1:10">
      <c r="F42" s="20"/>
      <c r="H42" s="20"/>
      <c r="J42" s="20"/>
    </row>
    <row r="43" spans="1:10">
      <c r="A43" s="21" t="s">
        <v>23</v>
      </c>
      <c r="B43" s="22"/>
      <c r="C43" s="39" t="s">
        <v>35</v>
      </c>
      <c r="D43" s="22"/>
      <c r="E43" s="22"/>
      <c r="F43" s="22"/>
      <c r="G43" s="22"/>
      <c r="H43" s="22"/>
      <c r="I43" s="22"/>
    </row>
    <row r="44" spans="1:10">
      <c r="A44" s="21" t="s">
        <v>24</v>
      </c>
      <c r="B44" s="22"/>
    </row>
    <row r="45" spans="1:10">
      <c r="A45" s="23" t="s">
        <v>25</v>
      </c>
      <c r="B45" s="24"/>
    </row>
    <row r="46" spans="1:10">
      <c r="A46" s="21" t="s">
        <v>26</v>
      </c>
      <c r="B46" s="22"/>
      <c r="C46" s="22" t="s">
        <v>27</v>
      </c>
      <c r="D46" s="22"/>
      <c r="E46" s="22"/>
      <c r="F46" s="22"/>
    </row>
    <row r="47" spans="1:10">
      <c r="A47" s="23" t="s">
        <v>28</v>
      </c>
      <c r="B47" s="24"/>
    </row>
    <row r="48" spans="1:10">
      <c r="A48" s="5" t="s">
        <v>29</v>
      </c>
    </row>
    <row r="49" spans="1:10">
      <c r="A49" s="21" t="s">
        <v>30</v>
      </c>
      <c r="B49" s="22"/>
    </row>
    <row r="50" spans="1:10">
      <c r="A50" s="23" t="s">
        <v>31</v>
      </c>
      <c r="B50" s="24"/>
    </row>
    <row r="54" spans="1:10">
      <c r="J54" s="25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2023-09-11T11:20:00Z</cp:lastPrinted>
  <dcterms:created xsi:type="dcterms:W3CDTF">2022-08-17T11:13:00Z</dcterms:created>
  <dcterms:modified xsi:type="dcterms:W3CDTF">2026-05-12T16:22:47Z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211409D0D5E64D8496D37FC3004F04A0_12</vt:lpwstr>
  </property>
  <property fmtid="{D5CDD505-2E9C-101B-9397-08002B2CF9AE}" pid="3" name="KSOProductBuildVer">
    <vt:lpwstr>1033-12.2.0.17153</vt:lpwstr>
  </property>
</Properties>
</file>