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SynologyDrive1\SynologyDrive\Lydia Communication Officer\Trinity Metals\Comminication Doc\Draft 2025\"/>
    </mc:Choice>
  </mc:AlternateContent>
  <xr:revisionPtr revIDLastSave="0" documentId="13_ncr:1_{EC2FB2E5-FDD5-4A7D-ADC3-D69428D0DF8C}" xr6:coauthVersionLast="47" xr6:coauthVersionMax="47" xr10:uidLastSave="{00000000-0000-0000-0000-000000000000}"/>
  <bookViews>
    <workbookView xWindow="0" yWindow="360" windowWidth="19420" windowHeight="10300" activeTab="4" xr2:uid="{00000000-000D-0000-FFFF-FFFF00000000}"/>
  </bookViews>
  <sheets>
    <sheet name="Total Summary" sheetId="6" r:id="rId1"/>
    <sheet name="Group" sheetId="7" r:id="rId2"/>
    <sheet name="Musha" sheetId="1" r:id="rId3"/>
    <sheet name="Nyakabingo" sheetId="4" r:id="rId4"/>
    <sheet name="Rutongo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7" l="1"/>
  <c r="C17" i="6"/>
  <c r="W19" i="7"/>
  <c r="Q19" i="7"/>
  <c r="E5" i="7"/>
  <c r="I21" i="7"/>
  <c r="I51" i="5"/>
  <c r="C4" i="5"/>
  <c r="U21" i="7"/>
  <c r="C6" i="7" s="1"/>
  <c r="O21" i="7"/>
  <c r="E6" i="7"/>
  <c r="C25" i="6" s="1"/>
  <c r="C5" i="7"/>
  <c r="G17" i="6" s="1"/>
  <c r="C4" i="7"/>
  <c r="W20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W21" i="7" s="1"/>
  <c r="Q20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21" i="7" s="1"/>
  <c r="K14" i="7"/>
  <c r="K10" i="7"/>
  <c r="K7" i="7"/>
  <c r="K20" i="7"/>
  <c r="K17" i="7"/>
  <c r="K16" i="7"/>
  <c r="K15" i="7"/>
  <c r="K13" i="7"/>
  <c r="K12" i="7"/>
  <c r="K11" i="7"/>
  <c r="K9" i="7"/>
  <c r="K8" i="7"/>
  <c r="K6" i="7"/>
  <c r="K5" i="7"/>
  <c r="K4" i="7"/>
  <c r="K21" i="7" s="1"/>
  <c r="F14" i="6"/>
  <c r="C14" i="6"/>
  <c r="B16" i="6"/>
  <c r="F22" i="6"/>
  <c r="G22" i="6"/>
  <c r="G26" i="6" s="1"/>
  <c r="F26" i="6"/>
  <c r="B8" i="6" s="1"/>
  <c r="D8" i="6" s="1"/>
  <c r="G14" i="6"/>
  <c r="E6" i="1"/>
  <c r="E5" i="1"/>
  <c r="C6" i="1"/>
  <c r="C5" i="1"/>
  <c r="E4" i="5"/>
  <c r="U51" i="5"/>
  <c r="C6" i="5" s="1"/>
  <c r="O51" i="5"/>
  <c r="W41" i="5"/>
  <c r="W42" i="5"/>
  <c r="W43" i="5"/>
  <c r="W44" i="5"/>
  <c r="W45" i="5"/>
  <c r="W46" i="5"/>
  <c r="W47" i="5"/>
  <c r="W48" i="5"/>
  <c r="W49" i="5"/>
  <c r="W50" i="5"/>
  <c r="Q41" i="5"/>
  <c r="Q42" i="5"/>
  <c r="Q43" i="5"/>
  <c r="Q44" i="5"/>
  <c r="Q45" i="5"/>
  <c r="Q46" i="5"/>
  <c r="Q47" i="5"/>
  <c r="Q48" i="5"/>
  <c r="Q49" i="5"/>
  <c r="Q50" i="5"/>
  <c r="Q40" i="5"/>
  <c r="Q35" i="5"/>
  <c r="K42" i="5"/>
  <c r="K43" i="5"/>
  <c r="K44" i="5"/>
  <c r="K45" i="5"/>
  <c r="K46" i="5"/>
  <c r="K47" i="5"/>
  <c r="K48" i="5"/>
  <c r="K49" i="5"/>
  <c r="K50" i="5"/>
  <c r="K41" i="5"/>
  <c r="K40" i="5"/>
  <c r="W40" i="5"/>
  <c r="W39" i="5"/>
  <c r="W38" i="5"/>
  <c r="W37" i="5"/>
  <c r="W36" i="5"/>
  <c r="W35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51" i="5" s="1"/>
  <c r="Q39" i="5"/>
  <c r="Q38" i="5"/>
  <c r="Q37" i="5"/>
  <c r="Q36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51" i="5" s="1"/>
  <c r="K39" i="5"/>
  <c r="K38" i="5"/>
  <c r="K37" i="5"/>
  <c r="K36" i="5"/>
  <c r="K35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51" i="5" s="1"/>
  <c r="C16" i="6" s="1"/>
  <c r="U46" i="4"/>
  <c r="C6" i="4" s="1"/>
  <c r="O46" i="4"/>
  <c r="Q29" i="4"/>
  <c r="W43" i="4"/>
  <c r="W42" i="4"/>
  <c r="W41" i="4"/>
  <c r="W40" i="4"/>
  <c r="W39" i="4"/>
  <c r="W38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46" i="4"/>
  <c r="Q43" i="4"/>
  <c r="Q42" i="4"/>
  <c r="Q41" i="4"/>
  <c r="Q40" i="4"/>
  <c r="Q39" i="4"/>
  <c r="Q38" i="4"/>
  <c r="Q36" i="4"/>
  <c r="Q35" i="4"/>
  <c r="Q34" i="4"/>
  <c r="Q33" i="4"/>
  <c r="Q32" i="4"/>
  <c r="Q31" i="4"/>
  <c r="Q30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46" i="4"/>
  <c r="G15" i="6" s="1"/>
  <c r="I46" i="4"/>
  <c r="C4" i="4" s="1"/>
  <c r="K39" i="4"/>
  <c r="K40" i="4"/>
  <c r="K41" i="4"/>
  <c r="K42" i="4"/>
  <c r="K43" i="4"/>
  <c r="K38" i="4"/>
  <c r="K26" i="4"/>
  <c r="K27" i="4"/>
  <c r="K28" i="4"/>
  <c r="K29" i="4"/>
  <c r="K30" i="4"/>
  <c r="K31" i="4"/>
  <c r="K32" i="4"/>
  <c r="K33" i="4"/>
  <c r="K34" i="4"/>
  <c r="K35" i="4"/>
  <c r="K3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46" i="4" s="1"/>
  <c r="C15" i="6" s="1"/>
  <c r="C18" i="6" s="1"/>
  <c r="U35" i="1"/>
  <c r="V33" i="1"/>
  <c r="W33" i="1" s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5" i="1" s="1"/>
  <c r="Q30" i="1"/>
  <c r="P33" i="1"/>
  <c r="Q33" i="1" s="1"/>
  <c r="O35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5" i="1" s="1"/>
  <c r="I33" i="1"/>
  <c r="I35" i="1" s="1"/>
  <c r="C4" i="1" s="1"/>
  <c r="J33" i="1"/>
  <c r="K33" i="1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4" i="1"/>
  <c r="K35" i="1" s="1"/>
  <c r="F16" i="6" l="1"/>
  <c r="C5" i="5"/>
  <c r="E5" i="5" s="1"/>
  <c r="G16" i="6" s="1"/>
  <c r="E6" i="5"/>
  <c r="C24" i="6" s="1"/>
  <c r="B24" i="6"/>
  <c r="E8" i="5"/>
  <c r="E4" i="4"/>
  <c r="B15" i="6"/>
  <c r="F15" i="6"/>
  <c r="C5" i="4"/>
  <c r="E5" i="4" s="1"/>
  <c r="B23" i="6"/>
  <c r="E6" i="4"/>
  <c r="C23" i="6" s="1"/>
  <c r="G18" i="6"/>
  <c r="C26" i="6"/>
  <c r="B14" i="6"/>
  <c r="B18" i="6" s="1"/>
  <c r="B5" i="6" s="1"/>
  <c r="D5" i="6" s="1"/>
  <c r="E4" i="1"/>
  <c r="E8" i="1" s="1"/>
  <c r="F18" i="6"/>
  <c r="B26" i="6" l="1"/>
  <c r="B7" i="6" s="1"/>
  <c r="D7" i="6" s="1"/>
  <c r="E8" i="4"/>
  <c r="B6" i="6"/>
  <c r="D6" i="6" s="1"/>
  <c r="D9" i="6" s="1"/>
  <c r="E8" i="7"/>
</calcChain>
</file>

<file path=xl/sharedStrings.xml><?xml version="1.0" encoding="utf-8"?>
<sst xmlns="http://schemas.openxmlformats.org/spreadsheetml/2006/main" count="949" uniqueCount="269">
  <si>
    <r>
      <rPr>
        <sz val="11"/>
        <color rgb="FF000000"/>
        <rFont val="Aptos Narrow"/>
        <scheme val="minor"/>
      </rPr>
      <t xml:space="preserve"> </t>
    </r>
    <r>
      <rPr>
        <b/>
        <sz val="18"/>
        <color rgb="FF000000"/>
        <rFont val="Aptos Narrow"/>
        <scheme val="minor"/>
      </rPr>
      <t>Year-End Appreciation Gifts at The Mines</t>
    </r>
  </si>
  <si>
    <t>Total Brand Materials (All Mines)</t>
  </si>
  <si>
    <t>Material</t>
  </si>
  <si>
    <t>Quantity</t>
  </si>
  <si>
    <t>Price/Qty</t>
  </si>
  <si>
    <t>Total</t>
  </si>
  <si>
    <t>T-Shirts</t>
  </si>
  <si>
    <t>Note Book</t>
  </si>
  <si>
    <t>Water Bottle</t>
  </si>
  <si>
    <t>Caps</t>
  </si>
  <si>
    <t>Grand Total</t>
  </si>
  <si>
    <t>Mine</t>
  </si>
  <si>
    <t>Number</t>
  </si>
  <si>
    <t>Amount(Frw)</t>
  </si>
  <si>
    <t>Musha</t>
  </si>
  <si>
    <t>Nyakabingo</t>
  </si>
  <si>
    <t>Rutongo</t>
  </si>
  <si>
    <t>Group</t>
  </si>
  <si>
    <t>Cap</t>
  </si>
  <si>
    <t>T-SHIRTS</t>
  </si>
  <si>
    <t>Unit/price</t>
  </si>
  <si>
    <t>Total Price (Rfw)</t>
  </si>
  <si>
    <t>Names</t>
  </si>
  <si>
    <t>Department</t>
  </si>
  <si>
    <t>Qty</t>
  </si>
  <si>
    <t>Unit Price(Rfw)</t>
  </si>
  <si>
    <t>Total (Rfw)</t>
  </si>
  <si>
    <t>T-shirts</t>
  </si>
  <si>
    <t>Juliette C. Kabatesi</t>
  </si>
  <si>
    <t>Group Laboratory</t>
  </si>
  <si>
    <t>Telesphore Ahimana</t>
  </si>
  <si>
    <t>Group Internal Audit Manager</t>
  </si>
  <si>
    <t>Alex Nshimiyimana</t>
  </si>
  <si>
    <t>Group Inventory, Stores &amp; Logistics Superintendent</t>
  </si>
  <si>
    <t>Martine Umuhire</t>
  </si>
  <si>
    <t>Group Legal &amp; Compliance Specialist</t>
  </si>
  <si>
    <t>Josue Siga</t>
  </si>
  <si>
    <t>Joseph Muhiire</t>
  </si>
  <si>
    <t>Group Procurement Superintendent</t>
  </si>
  <si>
    <t>Jonas M. Tabanao</t>
  </si>
  <si>
    <t>Group Operations Metallurgist</t>
  </si>
  <si>
    <t>Bruce Kazungu</t>
  </si>
  <si>
    <t>Group Exports &amp; Explosives Imports Logistics Leader</t>
  </si>
  <si>
    <t>Rene Ruganji</t>
  </si>
  <si>
    <t>Group Network Engineer</t>
  </si>
  <si>
    <t>Emmanuel Kamugisha</t>
  </si>
  <si>
    <t>Group Explosives Management Officer</t>
  </si>
  <si>
    <t>Martin Carey Ouellette</t>
  </si>
  <si>
    <t>Group Mechanical Specialist</t>
  </si>
  <si>
    <t>William E Nyanungu</t>
  </si>
  <si>
    <t>Group Senior Maintenance Planner</t>
  </si>
  <si>
    <t>Abdul Rassul</t>
  </si>
  <si>
    <t>Group Heavy Equipment Maintenance Sr. Supervisor</t>
  </si>
  <si>
    <t>Chandela Abdallah Njimeli</t>
  </si>
  <si>
    <t>Group Heavy Mobile Equipment Trainer</t>
  </si>
  <si>
    <t>Maurice Tuyishimire</t>
  </si>
  <si>
    <t>Group Heavy Equipment Mechanic</t>
  </si>
  <si>
    <t>Moses Shumbusho</t>
  </si>
  <si>
    <t xml:space="preserve">Group Communication Apprentince </t>
  </si>
  <si>
    <t>Providence Nasenge</t>
  </si>
  <si>
    <t>Group Heavy Equipment Operator</t>
  </si>
  <si>
    <t>CAPS</t>
  </si>
  <si>
    <t>Unit Price (Rfw)</t>
  </si>
  <si>
    <t>Johan Fourie</t>
  </si>
  <si>
    <t>Mining-HOD</t>
  </si>
  <si>
    <t>Angelo Rusamaza</t>
  </si>
  <si>
    <t>Mining-Section Leader</t>
  </si>
  <si>
    <t>Noel Twagirayezu</t>
  </si>
  <si>
    <t>Jenny Janviere Mutoni</t>
  </si>
  <si>
    <t>Eric Niyokuri</t>
  </si>
  <si>
    <t>MRM-HOD</t>
  </si>
  <si>
    <t>Irandengeye Gilbert</t>
  </si>
  <si>
    <t>MRM-Surveying</t>
  </si>
  <si>
    <t>Daima Byishimo</t>
  </si>
  <si>
    <t>MRM-Geology</t>
  </si>
  <si>
    <t>Diane Imanishimwe</t>
  </si>
  <si>
    <t>MRM-Geotech</t>
  </si>
  <si>
    <t>Fraterne Muhirwa</t>
  </si>
  <si>
    <t>MRM-Planning</t>
  </si>
  <si>
    <t>Benitha Twebaze</t>
  </si>
  <si>
    <t>OHS-HOD</t>
  </si>
  <si>
    <t>Patrick Ntagisanimana</t>
  </si>
  <si>
    <t>OHS-Section Leader</t>
  </si>
  <si>
    <t>Diane Gasaro</t>
  </si>
  <si>
    <t>HR-HOD</t>
  </si>
  <si>
    <t>Pacifique Uwonkunda</t>
  </si>
  <si>
    <t>HR-Officer</t>
  </si>
  <si>
    <t>Christine Uwamahoro</t>
  </si>
  <si>
    <t>Francis Ndawura</t>
  </si>
  <si>
    <t>Engineering-HOD</t>
  </si>
  <si>
    <t>Jeremie Ndayizeye</t>
  </si>
  <si>
    <t>Engineering-Supervisor</t>
  </si>
  <si>
    <t>Robert Ntirushwa</t>
  </si>
  <si>
    <t>Oligene Niyigena</t>
  </si>
  <si>
    <t>Sebastien Rutiririza</t>
  </si>
  <si>
    <t>Supply chain-Procurement</t>
  </si>
  <si>
    <t>Aminah Mutesi</t>
  </si>
  <si>
    <t>Supply chain-Fleet/Store</t>
  </si>
  <si>
    <t>Cosma Waswa</t>
  </si>
  <si>
    <t>AP-HOD</t>
  </si>
  <si>
    <t>Benjamin Ishimwe</t>
  </si>
  <si>
    <t>AP-Admin</t>
  </si>
  <si>
    <t>Olivier Simbi</t>
  </si>
  <si>
    <t>IT</t>
  </si>
  <si>
    <t>Samuel Munguyiko</t>
  </si>
  <si>
    <t>Processing/Metallurgy</t>
  </si>
  <si>
    <t>Athanase Ndahayo</t>
  </si>
  <si>
    <t>Laboratory</t>
  </si>
  <si>
    <t>Gratien Maniriho</t>
  </si>
  <si>
    <t>Finance</t>
  </si>
  <si>
    <t>Remy Ninsiima</t>
  </si>
  <si>
    <t>EC</t>
  </si>
  <si>
    <t>Drivers</t>
  </si>
  <si>
    <t>Note books</t>
  </si>
  <si>
    <t>WATER BOTTLE</t>
  </si>
  <si>
    <t>Unit/price (Rfw)</t>
  </si>
  <si>
    <t>Total(Rfw)</t>
  </si>
  <si>
    <t>Pieter Alberts</t>
  </si>
  <si>
    <t>Mine Operations Manager</t>
  </si>
  <si>
    <t>Note book</t>
  </si>
  <si>
    <t>Gatera Prudence</t>
  </si>
  <si>
    <t>Mine Section Leader</t>
  </si>
  <si>
    <t>Niyitegeka Jean Pierre</t>
  </si>
  <si>
    <t>Mine Superintendent</t>
  </si>
  <si>
    <t>Twagiramungu Oreste</t>
  </si>
  <si>
    <t>Wisdom Tichaona Mugwagwa</t>
  </si>
  <si>
    <t>Mine Manager</t>
  </si>
  <si>
    <t>Dufitumukiza Thierry</t>
  </si>
  <si>
    <t>Mineral Resources Manager</t>
  </si>
  <si>
    <t>Ntawukuriryayo Jean Marie Vianney</t>
  </si>
  <si>
    <t>Upgrade &amp; Processing Section Leader</t>
  </si>
  <si>
    <t>Turatimana Jean Leonard</t>
  </si>
  <si>
    <t>Mineral Recorder</t>
  </si>
  <si>
    <t>Janse Van Rensburg Willem Jacobus</t>
  </si>
  <si>
    <t>Development and Engineering Superintendent</t>
  </si>
  <si>
    <t>Mwizerwa Kevin</t>
  </si>
  <si>
    <t>Project Engineer</t>
  </si>
  <si>
    <t>Mukashyaka Lucie</t>
  </si>
  <si>
    <t>OHS Section Leader</t>
  </si>
  <si>
    <t>Mukandayambaje Photide</t>
  </si>
  <si>
    <t>Environment &amp; Community Section Leader</t>
  </si>
  <si>
    <t>Habyarimana Jean Claude</t>
  </si>
  <si>
    <t>Finance Superintendent</t>
  </si>
  <si>
    <t>Kunduhirwe Yvette</t>
  </si>
  <si>
    <t>General Accountant</t>
  </si>
  <si>
    <t>Bizumuremyi Jacques</t>
  </si>
  <si>
    <t>Senior Accountant</t>
  </si>
  <si>
    <t>Bureshyo Karangwa Rogers</t>
  </si>
  <si>
    <t>Procurement Supervisor</t>
  </si>
  <si>
    <t>Barigye Nicholas</t>
  </si>
  <si>
    <t>Procurement Assistant</t>
  </si>
  <si>
    <t>Rudahunga Joel</t>
  </si>
  <si>
    <t>Store &amp; Fleet Supervisor</t>
  </si>
  <si>
    <t>Akinyana Minute Evangeline</t>
  </si>
  <si>
    <t>Store Assistant</t>
  </si>
  <si>
    <t>Uwimana Francine</t>
  </si>
  <si>
    <t>Human Resourc and Admin Superintendent</t>
  </si>
  <si>
    <t>Umuhoza Ernestine</t>
  </si>
  <si>
    <t>HR Officer</t>
  </si>
  <si>
    <t>Imanishimwe Scholastique</t>
  </si>
  <si>
    <t>Musabimana Amina</t>
  </si>
  <si>
    <t>Kayitare Eduard</t>
  </si>
  <si>
    <t>Asset Protection Superintendent</t>
  </si>
  <si>
    <t>Nsabimana Paul</t>
  </si>
  <si>
    <t>Nkurunziza Francois</t>
  </si>
  <si>
    <t>Bagaragaza Laurent</t>
  </si>
  <si>
    <t>Irafasha Penine</t>
  </si>
  <si>
    <t>IT Support</t>
  </si>
  <si>
    <t>Habimana Ineza Merci Olga</t>
  </si>
  <si>
    <t>Gatabazi Fabrice</t>
  </si>
  <si>
    <t>Kayirangwa Olive</t>
  </si>
  <si>
    <t>Community Liaison Officer</t>
  </si>
  <si>
    <t>Bajeneza Eugene</t>
  </si>
  <si>
    <t>Production Section Leader</t>
  </si>
  <si>
    <t>Umutoni Felicie</t>
  </si>
  <si>
    <t>Karinda Jean Marie Vianny</t>
  </si>
  <si>
    <t>Driver Light Vehicle</t>
  </si>
  <si>
    <t>Maniraguha Olivier</t>
  </si>
  <si>
    <t>Ruzindana Simon</t>
  </si>
  <si>
    <t>Driver</t>
  </si>
  <si>
    <t>Gagina Evariste</t>
  </si>
  <si>
    <t>Driver AP night Shift</t>
  </si>
  <si>
    <t>Habarurema Narcisse</t>
  </si>
  <si>
    <t>Driver Fuso</t>
  </si>
  <si>
    <t>Bigirumwami Aloys</t>
  </si>
  <si>
    <t>Driver Ambulance</t>
  </si>
  <si>
    <t>Note Books</t>
  </si>
  <si>
    <t>Total Price</t>
  </si>
  <si>
    <t>Unit Price</t>
  </si>
  <si>
    <t>Furaha Liberatha</t>
  </si>
  <si>
    <t>Stores and Fleets Coordinator</t>
  </si>
  <si>
    <t>Habiyaremye sylvestre</t>
  </si>
  <si>
    <t>Acting MRM</t>
  </si>
  <si>
    <t>Iradukunda Yves</t>
  </si>
  <si>
    <t>Engineering leader</t>
  </si>
  <si>
    <t>Bakundukize Fabrice</t>
  </si>
  <si>
    <t>Mechanical Maintenance Technician</t>
  </si>
  <si>
    <t>Kabalisa Jelly</t>
  </si>
  <si>
    <t>Procurment Supervvisor</t>
  </si>
  <si>
    <t>Kanyandekwe Alphonse</t>
  </si>
  <si>
    <t>Mine Metallurgist</t>
  </si>
  <si>
    <t>Karangwa Ernest</t>
  </si>
  <si>
    <t>Environment and community superintendent</t>
  </si>
  <si>
    <t>Kayiranga Kevin</t>
  </si>
  <si>
    <t>OHS Superintendent</t>
  </si>
  <si>
    <t>Kubwimana Diogene</t>
  </si>
  <si>
    <t>Mine Surveyor</t>
  </si>
  <si>
    <t>Mboneko Jean Paul</t>
  </si>
  <si>
    <t>Acting HR Manager</t>
  </si>
  <si>
    <t>Mico Fred</t>
  </si>
  <si>
    <t>Engineering project leadr</t>
  </si>
  <si>
    <t>Muvara Reagan</t>
  </si>
  <si>
    <t>Finance manager</t>
  </si>
  <si>
    <t>Mwumvaneza Elizeus</t>
  </si>
  <si>
    <t>Site manager</t>
  </si>
  <si>
    <t>Neza jean Damascene</t>
  </si>
  <si>
    <t>Mine superintendent</t>
  </si>
  <si>
    <t>Petrus Jaco Van Der Merve</t>
  </si>
  <si>
    <t>Acting Operations Manager</t>
  </si>
  <si>
    <t>Ngenzi jean francois Regis</t>
  </si>
  <si>
    <t>Engineering and projects manager</t>
  </si>
  <si>
    <t>Ntabana Valens</t>
  </si>
  <si>
    <t>Assets protection superintendent</t>
  </si>
  <si>
    <t>Umuganwa Diogene</t>
  </si>
  <si>
    <t>Site Manager</t>
  </si>
  <si>
    <t>Uwamahoro Henriette</t>
  </si>
  <si>
    <t>Laboratory Technician</t>
  </si>
  <si>
    <t>Ruzindana Samuel</t>
  </si>
  <si>
    <t>HR Coordinator</t>
  </si>
  <si>
    <t>Sibomana Ivan</t>
  </si>
  <si>
    <t>Mine Planner</t>
  </si>
  <si>
    <t>Uwase Mukayigema Rachel</t>
  </si>
  <si>
    <t>Acting site manager</t>
  </si>
  <si>
    <t>Ndahayo Jean Bosco</t>
  </si>
  <si>
    <t>Senior accountant</t>
  </si>
  <si>
    <t>Hirwa Thierry</t>
  </si>
  <si>
    <t>Mine Geologist</t>
  </si>
  <si>
    <t>Kamali celestin</t>
  </si>
  <si>
    <t>Assets protection senior supervisor</t>
  </si>
  <si>
    <t>Mukamana Janvierrre</t>
  </si>
  <si>
    <t>OHS Officer</t>
  </si>
  <si>
    <t>Umurerwa Blandine</t>
  </si>
  <si>
    <t>Enviromental Team Leader</t>
  </si>
  <si>
    <t>Niyoniringiye Gentille</t>
  </si>
  <si>
    <t>Nshimiyimana Emmanuel</t>
  </si>
  <si>
    <t>Upgrading plant supervisor</t>
  </si>
  <si>
    <t>Umuhire Martine</t>
  </si>
  <si>
    <t>Legal and compliance officer</t>
  </si>
  <si>
    <t>Ntwari Rashid</t>
  </si>
  <si>
    <t>Muhirwa Gilbert</t>
  </si>
  <si>
    <t>Munyandinda Innocent</t>
  </si>
  <si>
    <t>Hakiri Jean Damascene</t>
  </si>
  <si>
    <t>Tuyishimire Eric</t>
  </si>
  <si>
    <t>Shyaka Peter</t>
  </si>
  <si>
    <t>Ntazinda Edouard</t>
  </si>
  <si>
    <t>Nkundabagenzi Pascal</t>
  </si>
  <si>
    <t>Habumugisha Theoneste</t>
  </si>
  <si>
    <t>Tuyambaze Denis</t>
  </si>
  <si>
    <t>Niyirora Patrick</t>
  </si>
  <si>
    <t>Uwizera Nicolas</t>
  </si>
  <si>
    <t>Nzeyimana Charles</t>
  </si>
  <si>
    <t>Uwizeyimana Vincent</t>
  </si>
  <si>
    <t>Himbaza Ezira</t>
  </si>
  <si>
    <t>Kayonga Simon Pierre</t>
  </si>
  <si>
    <t>Fleet Officer</t>
  </si>
  <si>
    <t>Rutongo Summary</t>
  </si>
  <si>
    <t>Nyakabingo Summary</t>
  </si>
  <si>
    <t>Musha Summary</t>
  </si>
  <si>
    <t>Group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</si>
</sst>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rial"/>
    </font>
    <font>
      <sz val="10"/>
      <color theme="1"/>
      <name val="Arial"/>
    </font>
    <font>
      <sz val="10"/>
      <color theme="1"/>
      <name val="Aptos Narrow"/>
      <family val="2"/>
      <scheme val="minor"/>
    </font>
    <font>
      <b/>
      <sz val="10"/>
      <color theme="1"/>
      <name val="Arial"/>
    </font>
    <font>
      <b/>
      <sz val="10"/>
      <color theme="1"/>
      <name val="Aptos Narrow"/>
      <family val="2"/>
      <scheme val="minor"/>
    </font>
    <font>
      <sz val="10"/>
      <color rgb="FF000000"/>
      <name val="Arial"/>
    </font>
    <font>
      <sz val="11"/>
      <color rgb="FF000000"/>
      <name val="Aptos Narrow"/>
      <scheme val="minor"/>
    </font>
    <font>
      <b/>
      <sz val="18"/>
      <color rgb="FF000000"/>
      <name val="Aptos Narrow"/>
      <scheme val="minor"/>
    </font>
    <font>
      <b/>
      <sz val="10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13" xfId="0" applyFont="1" applyBorder="1" applyAlignment="1">
      <alignment horizontal="left" vertical="center"/>
    </xf>
    <xf numFmtId="0" fontId="4" fillId="0" borderId="12" xfId="0" applyFont="1" applyBorder="1"/>
    <xf numFmtId="164" fontId="4" fillId="0" borderId="0" xfId="0" applyNumberFormat="1" applyFont="1"/>
    <xf numFmtId="164" fontId="4" fillId="0" borderId="13" xfId="0" applyNumberFormat="1" applyFont="1" applyBorder="1"/>
    <xf numFmtId="164" fontId="6" fillId="2" borderId="18" xfId="0" applyNumberFormat="1" applyFont="1" applyFill="1" applyBorder="1"/>
    <xf numFmtId="0" fontId="7" fillId="0" borderId="0" xfId="0" applyFont="1"/>
    <xf numFmtId="0" fontId="6" fillId="0" borderId="12" xfId="0" applyFont="1" applyBorder="1"/>
    <xf numFmtId="0" fontId="6" fillId="0" borderId="0" xfId="0" applyFont="1"/>
    <xf numFmtId="0" fontId="6" fillId="0" borderId="13" xfId="0" applyFont="1" applyBorder="1"/>
    <xf numFmtId="0" fontId="6" fillId="2" borderId="14" xfId="0" applyFont="1" applyFill="1" applyBorder="1"/>
    <xf numFmtId="0" fontId="6" fillId="2" borderId="15" xfId="0" applyFont="1" applyFill="1" applyBorder="1"/>
    <xf numFmtId="164" fontId="6" fillId="2" borderId="16" xfId="0" applyNumberFormat="1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4" fontId="4" fillId="0" borderId="0" xfId="0" applyNumberFormat="1" applyFont="1"/>
    <xf numFmtId="4" fontId="4" fillId="0" borderId="5" xfId="0" applyNumberFormat="1" applyFont="1" applyBorder="1"/>
    <xf numFmtId="164" fontId="4" fillId="0" borderId="5" xfId="0" applyNumberFormat="1" applyFont="1" applyBorder="1"/>
    <xf numFmtId="4" fontId="6" fillId="2" borderId="7" xfId="0" applyNumberFormat="1" applyFont="1" applyFill="1" applyBorder="1"/>
    <xf numFmtId="4" fontId="6" fillId="2" borderId="8" xfId="0" applyNumberFormat="1" applyFont="1" applyFill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0" fontId="6" fillId="0" borderId="4" xfId="0" applyFont="1" applyBorder="1"/>
    <xf numFmtId="0" fontId="6" fillId="0" borderId="5" xfId="0" applyFont="1" applyBorder="1"/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0" fillId="0" borderId="5" xfId="0" applyNumberFormat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8" fillId="0" borderId="5" xfId="0" applyNumberFormat="1" applyFont="1" applyBorder="1"/>
    <xf numFmtId="0" fontId="6" fillId="2" borderId="22" xfId="0" applyFont="1" applyFill="1" applyBorder="1"/>
    <xf numFmtId="164" fontId="6" fillId="2" borderId="23" xfId="0" applyNumberFormat="1" applyFont="1" applyFill="1" applyBorder="1"/>
    <xf numFmtId="164" fontId="6" fillId="2" borderId="24" xfId="0" applyNumberFormat="1" applyFont="1" applyFill="1" applyBorder="1"/>
    <xf numFmtId="0" fontId="6" fillId="2" borderId="25" xfId="0" applyFont="1" applyFill="1" applyBorder="1"/>
    <xf numFmtId="0" fontId="9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3ECB-DC7C-4515-A38D-C0BF2AD97F2D}">
  <dimension ref="A1:G29"/>
  <sheetViews>
    <sheetView workbookViewId="0">
      <selection activeCell="C19" sqref="C19"/>
    </sheetView>
  </sheetViews>
  <sheetFormatPr defaultRowHeight="14.5" x14ac:dyDescent="0.35"/>
  <cols>
    <col min="1" max="1" width="11.81640625" customWidth="1"/>
    <col min="3" max="3" width="14.54296875" bestFit="1" customWidth="1"/>
    <col min="4" max="4" width="14.54296875" customWidth="1"/>
    <col min="6" max="6" width="13.1796875" customWidth="1"/>
    <col min="7" max="7" width="20.26953125" customWidth="1"/>
    <col min="8" max="8" width="19.1796875" customWidth="1"/>
    <col min="11" max="11" width="17.7265625" customWidth="1"/>
    <col min="12" max="12" width="20.7265625" customWidth="1"/>
  </cols>
  <sheetData>
    <row r="1" spans="1:7" x14ac:dyDescent="0.35">
      <c r="A1" s="53" t="s">
        <v>0</v>
      </c>
      <c r="B1" s="54"/>
      <c r="C1" s="54"/>
      <c r="D1" s="54"/>
      <c r="E1" s="54"/>
      <c r="F1" s="54"/>
      <c r="G1" s="55"/>
    </row>
    <row r="2" spans="1:7" x14ac:dyDescent="0.35">
      <c r="A2" s="56"/>
      <c r="B2" s="57"/>
      <c r="C2" s="57"/>
      <c r="D2" s="57"/>
      <c r="E2" s="57"/>
      <c r="F2" s="57"/>
      <c r="G2" s="58"/>
    </row>
    <row r="3" spans="1:7" x14ac:dyDescent="0.35">
      <c r="A3" s="73" t="s">
        <v>1</v>
      </c>
      <c r="B3" s="74"/>
      <c r="C3" s="74"/>
      <c r="D3" s="75"/>
      <c r="E3" s="59"/>
      <c r="F3" s="59"/>
      <c r="G3" s="60"/>
    </row>
    <row r="4" spans="1:7" x14ac:dyDescent="0.35">
      <c r="A4" s="46" t="s">
        <v>2</v>
      </c>
      <c r="B4" s="47" t="s">
        <v>3</v>
      </c>
      <c r="C4" s="47" t="s">
        <v>4</v>
      </c>
      <c r="D4" s="17" t="s">
        <v>5</v>
      </c>
      <c r="E4" s="59"/>
      <c r="F4" s="59"/>
      <c r="G4" s="60"/>
    </row>
    <row r="5" spans="1:7" x14ac:dyDescent="0.35">
      <c r="A5" s="15" t="s">
        <v>6</v>
      </c>
      <c r="B5" s="13">
        <f>B18</f>
        <v>171</v>
      </c>
      <c r="C5" s="19">
        <v>15000</v>
      </c>
      <c r="D5" s="20">
        <f>C5*B5</f>
        <v>2565000</v>
      </c>
      <c r="E5" s="59"/>
      <c r="F5" s="59"/>
      <c r="G5" s="60"/>
    </row>
    <row r="6" spans="1:7" x14ac:dyDescent="0.35">
      <c r="A6" s="15" t="s">
        <v>7</v>
      </c>
      <c r="B6" s="13">
        <f>F18</f>
        <v>107</v>
      </c>
      <c r="C6" s="19">
        <v>12000</v>
      </c>
      <c r="D6" s="20">
        <f t="shared" ref="D6:D8" si="0">C6*B6</f>
        <v>1284000</v>
      </c>
      <c r="E6" s="59"/>
      <c r="F6" s="59"/>
      <c r="G6" s="60"/>
    </row>
    <row r="7" spans="1:7" x14ac:dyDescent="0.35">
      <c r="A7" s="15" t="s">
        <v>8</v>
      </c>
      <c r="B7" s="13">
        <f>B26</f>
        <v>102</v>
      </c>
      <c r="C7" s="19">
        <v>20000</v>
      </c>
      <c r="D7" s="20">
        <f t="shared" si="0"/>
        <v>2040000</v>
      </c>
      <c r="E7" s="59"/>
      <c r="F7" s="59"/>
      <c r="G7" s="60"/>
    </row>
    <row r="8" spans="1:7" x14ac:dyDescent="0.35">
      <c r="A8" s="15" t="s">
        <v>9</v>
      </c>
      <c r="B8" s="13">
        <f>F26</f>
        <v>37</v>
      </c>
      <c r="C8" s="19">
        <v>12000</v>
      </c>
      <c r="D8" s="20">
        <f t="shared" si="0"/>
        <v>444000</v>
      </c>
      <c r="E8" s="59"/>
      <c r="F8" s="59"/>
      <c r="G8" s="60"/>
    </row>
    <row r="9" spans="1:7" x14ac:dyDescent="0.35">
      <c r="A9" s="78" t="s">
        <v>10</v>
      </c>
      <c r="B9" s="79"/>
      <c r="C9" s="79"/>
      <c r="D9" s="21">
        <f>SUM(D5:D8)</f>
        <v>6333000</v>
      </c>
      <c r="E9" s="59"/>
      <c r="F9" s="59"/>
      <c r="G9" s="60"/>
    </row>
    <row r="10" spans="1:7" x14ac:dyDescent="0.35">
      <c r="A10" s="66"/>
      <c r="B10" s="67"/>
      <c r="C10" s="67"/>
      <c r="D10" s="63"/>
      <c r="E10" s="59"/>
      <c r="F10" s="59"/>
      <c r="G10" s="60"/>
    </row>
    <row r="11" spans="1:7" x14ac:dyDescent="0.35">
      <c r="A11" s="68"/>
      <c r="B11" s="69"/>
      <c r="C11" s="69"/>
      <c r="D11" s="64"/>
      <c r="E11" s="61"/>
      <c r="F11" s="61"/>
      <c r="G11" s="62"/>
    </row>
    <row r="12" spans="1:7" x14ac:dyDescent="0.35">
      <c r="A12" s="76" t="s">
        <v>6</v>
      </c>
      <c r="B12" s="71"/>
      <c r="C12" s="77"/>
      <c r="D12" s="64"/>
      <c r="E12" s="70" t="s">
        <v>7</v>
      </c>
      <c r="F12" s="71"/>
      <c r="G12" s="72"/>
    </row>
    <row r="13" spans="1:7" x14ac:dyDescent="0.35">
      <c r="A13" s="38" t="s">
        <v>11</v>
      </c>
      <c r="B13" s="24" t="s">
        <v>12</v>
      </c>
      <c r="C13" s="25" t="s">
        <v>13</v>
      </c>
      <c r="D13" s="64"/>
      <c r="E13" s="23" t="s">
        <v>11</v>
      </c>
      <c r="F13" s="24" t="s">
        <v>12</v>
      </c>
      <c r="G13" s="39" t="s">
        <v>13</v>
      </c>
    </row>
    <row r="14" spans="1:7" x14ac:dyDescent="0.35">
      <c r="A14" s="15" t="s">
        <v>14</v>
      </c>
      <c r="B14" s="13">
        <f>Musha!C4</f>
        <v>47</v>
      </c>
      <c r="C14" s="20">
        <f>Musha!K35</f>
        <v>705000</v>
      </c>
      <c r="D14" s="64"/>
      <c r="E14" s="18" t="s">
        <v>14</v>
      </c>
      <c r="F14" s="13">
        <f>Musha!O35</f>
        <v>27</v>
      </c>
      <c r="G14" s="33">
        <f>Musha!E5</f>
        <v>324000</v>
      </c>
    </row>
    <row r="15" spans="1:7" x14ac:dyDescent="0.35">
      <c r="A15" s="15" t="s">
        <v>15</v>
      </c>
      <c r="B15" s="13">
        <f>Nyakabingo!C4</f>
        <v>45</v>
      </c>
      <c r="C15" s="20">
        <f>Nyakabingo!K46</f>
        <v>675000</v>
      </c>
      <c r="D15" s="64"/>
      <c r="E15" s="18" t="s">
        <v>15</v>
      </c>
      <c r="F15" s="13">
        <f>Nyakabingo!O46</f>
        <v>33</v>
      </c>
      <c r="G15" s="48">
        <f>Nyakabingo!Q46</f>
        <v>396000</v>
      </c>
    </row>
    <row r="16" spans="1:7" x14ac:dyDescent="0.35">
      <c r="A16" s="15" t="s">
        <v>16</v>
      </c>
      <c r="B16" s="13">
        <f>Rutongo!C4</f>
        <v>62</v>
      </c>
      <c r="C16" s="20">
        <f>Rutongo!K51</f>
        <v>930000</v>
      </c>
      <c r="D16" s="64"/>
      <c r="E16" s="18" t="s">
        <v>16</v>
      </c>
      <c r="F16" s="13">
        <f>Rutongo!O51</f>
        <v>30</v>
      </c>
      <c r="G16" s="33">
        <f>Rutongo!E5</f>
        <v>360000</v>
      </c>
    </row>
    <row r="17" spans="1:7" x14ac:dyDescent="0.35">
      <c r="A17" s="15" t="s">
        <v>17</v>
      </c>
      <c r="B17" s="13">
        <v>17</v>
      </c>
      <c r="C17" s="20">
        <f>Group!E4</f>
        <v>255000</v>
      </c>
      <c r="D17" s="64"/>
      <c r="E17" s="18" t="s">
        <v>17</v>
      </c>
      <c r="F17" s="13">
        <v>17</v>
      </c>
      <c r="G17" s="33">
        <f>Group!E5</f>
        <v>204000</v>
      </c>
    </row>
    <row r="18" spans="1:7" x14ac:dyDescent="0.35">
      <c r="A18" s="49" t="s">
        <v>5</v>
      </c>
      <c r="B18" s="27">
        <f>SUM(B14:B17)</f>
        <v>171</v>
      </c>
      <c r="C18" s="28">
        <f>SUM(C17,C16,C15,C14)</f>
        <v>2565000</v>
      </c>
      <c r="D18" s="64"/>
      <c r="E18" s="26" t="s">
        <v>5</v>
      </c>
      <c r="F18" s="27">
        <f>SUM(F14:F17)</f>
        <v>107</v>
      </c>
      <c r="G18" s="50">
        <f>SUM(G14:G16)</f>
        <v>1080000</v>
      </c>
    </row>
    <row r="19" spans="1:7" x14ac:dyDescent="0.35">
      <c r="A19" s="15"/>
      <c r="B19" s="13"/>
      <c r="C19" s="13"/>
      <c r="D19" s="64"/>
      <c r="E19" s="13"/>
      <c r="F19" s="13"/>
      <c r="G19" s="16"/>
    </row>
    <row r="20" spans="1:7" x14ac:dyDescent="0.35">
      <c r="A20" s="76" t="s">
        <v>8</v>
      </c>
      <c r="B20" s="71"/>
      <c r="C20" s="77"/>
      <c r="D20" s="64"/>
      <c r="E20" s="70" t="s">
        <v>18</v>
      </c>
      <c r="F20" s="71"/>
      <c r="G20" s="72"/>
    </row>
    <row r="21" spans="1:7" x14ac:dyDescent="0.35">
      <c r="A21" s="38" t="s">
        <v>11</v>
      </c>
      <c r="B21" s="24" t="s">
        <v>12</v>
      </c>
      <c r="C21" s="25" t="s">
        <v>13</v>
      </c>
      <c r="D21" s="64"/>
      <c r="E21" s="23" t="s">
        <v>11</v>
      </c>
      <c r="F21" s="24" t="s">
        <v>12</v>
      </c>
      <c r="G21" s="39" t="s">
        <v>13</v>
      </c>
    </row>
    <row r="22" spans="1:7" x14ac:dyDescent="0.35">
      <c r="A22" s="15" t="s">
        <v>14</v>
      </c>
      <c r="B22" s="13">
        <v>0</v>
      </c>
      <c r="C22" s="20">
        <v>0</v>
      </c>
      <c r="D22" s="64"/>
      <c r="E22" s="18" t="s">
        <v>14</v>
      </c>
      <c r="F22" s="13">
        <f>Musha!C6</f>
        <v>37</v>
      </c>
      <c r="G22" s="33">
        <f>Musha!E6</f>
        <v>444000</v>
      </c>
    </row>
    <row r="23" spans="1:7" x14ac:dyDescent="0.35">
      <c r="A23" s="15" t="s">
        <v>15</v>
      </c>
      <c r="B23" s="13">
        <f>Nyakabingo!C6</f>
        <v>39</v>
      </c>
      <c r="C23" s="20">
        <f>Nyakabingo!E6</f>
        <v>780000</v>
      </c>
      <c r="D23" s="64"/>
      <c r="E23" s="18" t="s">
        <v>15</v>
      </c>
      <c r="F23" s="13">
        <v>0</v>
      </c>
      <c r="G23" s="33">
        <v>0</v>
      </c>
    </row>
    <row r="24" spans="1:7" x14ac:dyDescent="0.35">
      <c r="A24" s="15" t="s">
        <v>16</v>
      </c>
      <c r="B24" s="13">
        <f>Rutongo!C6</f>
        <v>46</v>
      </c>
      <c r="C24" s="20">
        <f>Rutongo!E6</f>
        <v>920000</v>
      </c>
      <c r="D24" s="64"/>
      <c r="E24" s="18" t="s">
        <v>16</v>
      </c>
      <c r="F24" s="13">
        <v>0</v>
      </c>
      <c r="G24" s="33">
        <v>0</v>
      </c>
    </row>
    <row r="25" spans="1:7" x14ac:dyDescent="0.35">
      <c r="A25" s="15" t="s">
        <v>17</v>
      </c>
      <c r="B25" s="13">
        <v>17</v>
      </c>
      <c r="C25" s="20">
        <f>Group!E6</f>
        <v>340000</v>
      </c>
      <c r="D25" s="64"/>
      <c r="E25" s="18"/>
      <c r="F25" s="13"/>
      <c r="G25" s="33"/>
    </row>
    <row r="26" spans="1:7" x14ac:dyDescent="0.35">
      <c r="A26" s="29" t="s">
        <v>5</v>
      </c>
      <c r="B26" s="30">
        <f>SUM(B22:B25)</f>
        <v>102</v>
      </c>
      <c r="C26" s="51">
        <f>SUM(C22:C25)</f>
        <v>2040000</v>
      </c>
      <c r="D26" s="65"/>
      <c r="E26" s="52" t="s">
        <v>5</v>
      </c>
      <c r="F26" s="30">
        <f>SUM(F22:F24)</f>
        <v>37</v>
      </c>
      <c r="G26" s="37">
        <f>SUM(G22:G24)</f>
        <v>444000</v>
      </c>
    </row>
    <row r="27" spans="1:7" x14ac:dyDescent="0.35">
      <c r="A27" s="14"/>
      <c r="B27" s="14"/>
      <c r="C27" s="14"/>
      <c r="D27" s="14"/>
      <c r="E27" s="14"/>
      <c r="F27" s="14"/>
      <c r="G27" s="14"/>
    </row>
    <row r="29" spans="1:7" ht="18.5" x14ac:dyDescent="0.45">
      <c r="D29" s="10"/>
    </row>
  </sheetData>
  <mergeCells count="10">
    <mergeCell ref="A1:G2"/>
    <mergeCell ref="E3:G11"/>
    <mergeCell ref="D10:D26"/>
    <mergeCell ref="A10:C11"/>
    <mergeCell ref="E20:G20"/>
    <mergeCell ref="E12:G12"/>
    <mergeCell ref="A3:D3"/>
    <mergeCell ref="A12:C12"/>
    <mergeCell ref="A20:C20"/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0F65-2516-4838-9850-21051141A653}">
  <dimension ref="B2:Y38"/>
  <sheetViews>
    <sheetView workbookViewId="0">
      <selection activeCell="E13" sqref="E13"/>
    </sheetView>
  </sheetViews>
  <sheetFormatPr defaultRowHeight="14.5" x14ac:dyDescent="0.35"/>
  <cols>
    <col min="2" max="2" width="11.54296875" customWidth="1"/>
    <col min="4" max="4" width="10.453125" bestFit="1" customWidth="1"/>
    <col min="5" max="5" width="15.453125" customWidth="1"/>
    <col min="7" max="7" width="22.81640625" bestFit="1" customWidth="1"/>
    <col min="8" max="8" width="46.453125" customWidth="1"/>
    <col min="10" max="10" width="14.54296875" bestFit="1" customWidth="1"/>
    <col min="11" max="11" width="11.453125" bestFit="1" customWidth="1"/>
    <col min="13" max="13" width="21.81640625" customWidth="1"/>
    <col min="14" max="14" width="24.81640625" customWidth="1"/>
    <col min="16" max="16" width="15" bestFit="1" customWidth="1"/>
    <col min="17" max="17" width="11.453125" bestFit="1" customWidth="1"/>
    <col min="19" max="19" width="20.7265625" bestFit="1" customWidth="1"/>
    <col min="20" max="20" width="24.26953125" bestFit="1" customWidth="1"/>
    <col min="22" max="22" width="15" bestFit="1" customWidth="1"/>
    <col min="23" max="23" width="11.453125" bestFit="1" customWidth="1"/>
  </cols>
  <sheetData>
    <row r="2" spans="2:25" x14ac:dyDescent="0.35">
      <c r="B2" s="83" t="s">
        <v>268</v>
      </c>
      <c r="C2" s="84"/>
      <c r="D2" s="84"/>
      <c r="E2" s="85"/>
      <c r="F2" s="13"/>
      <c r="G2" s="80" t="s">
        <v>19</v>
      </c>
      <c r="H2" s="81"/>
      <c r="I2" s="81"/>
      <c r="J2" s="81"/>
      <c r="K2" s="82"/>
      <c r="L2" s="13"/>
      <c r="M2" s="80" t="s">
        <v>7</v>
      </c>
      <c r="N2" s="81"/>
      <c r="O2" s="81"/>
      <c r="P2" s="81"/>
      <c r="Q2" s="82"/>
      <c r="S2" s="80" t="s">
        <v>8</v>
      </c>
      <c r="T2" s="81"/>
      <c r="U2" s="81"/>
      <c r="V2" s="81"/>
      <c r="W2" s="82"/>
      <c r="X2" s="14"/>
      <c r="Y2" s="14"/>
    </row>
    <row r="3" spans="2:25" s="8" customFormat="1" x14ac:dyDescent="0.35">
      <c r="B3" s="38" t="s">
        <v>2</v>
      </c>
      <c r="C3" s="24" t="s">
        <v>5</v>
      </c>
      <c r="D3" s="24" t="s">
        <v>20</v>
      </c>
      <c r="E3" s="39" t="s">
        <v>21</v>
      </c>
      <c r="F3" s="24"/>
      <c r="G3" s="40" t="s">
        <v>22</v>
      </c>
      <c r="H3" s="41" t="s">
        <v>23</v>
      </c>
      <c r="I3" s="41" t="s">
        <v>24</v>
      </c>
      <c r="J3" s="41" t="s">
        <v>25</v>
      </c>
      <c r="K3" s="42" t="s">
        <v>26</v>
      </c>
      <c r="L3" s="24"/>
      <c r="M3" s="40" t="s">
        <v>22</v>
      </c>
      <c r="N3" s="41" t="s">
        <v>23</v>
      </c>
      <c r="O3" s="41" t="s">
        <v>24</v>
      </c>
      <c r="P3" s="41" t="s">
        <v>25</v>
      </c>
      <c r="Q3" s="42" t="s">
        <v>26</v>
      </c>
      <c r="R3"/>
      <c r="S3" s="40" t="s">
        <v>22</v>
      </c>
      <c r="T3" s="41" t="s">
        <v>23</v>
      </c>
      <c r="U3" s="41" t="s">
        <v>24</v>
      </c>
      <c r="V3" s="41" t="s">
        <v>25</v>
      </c>
      <c r="W3" s="42" t="s">
        <v>26</v>
      </c>
      <c r="X3" s="22"/>
      <c r="Y3" s="22"/>
    </row>
    <row r="4" spans="2:25" x14ac:dyDescent="0.35">
      <c r="B4" s="15" t="s">
        <v>27</v>
      </c>
      <c r="C4" s="13">
        <f>I21</f>
        <v>17</v>
      </c>
      <c r="D4" s="19">
        <v>15000</v>
      </c>
      <c r="E4" s="33">
        <f>D4*C4</f>
        <v>255000</v>
      </c>
      <c r="F4" s="13"/>
      <c r="G4" s="15" t="s">
        <v>28</v>
      </c>
      <c r="H4" s="13" t="s">
        <v>29</v>
      </c>
      <c r="I4" s="13">
        <v>1</v>
      </c>
      <c r="J4" s="19">
        <v>15000</v>
      </c>
      <c r="K4" s="33">
        <f>J4*I4</f>
        <v>15000</v>
      </c>
      <c r="L4" s="13"/>
      <c r="M4" s="15" t="s">
        <v>28</v>
      </c>
      <c r="N4" s="13" t="s">
        <v>29</v>
      </c>
      <c r="O4" s="13">
        <v>1</v>
      </c>
      <c r="P4" s="19">
        <v>12000</v>
      </c>
      <c r="Q4" s="33">
        <f>P4*O4</f>
        <v>12000</v>
      </c>
      <c r="S4" s="15" t="s">
        <v>28</v>
      </c>
      <c r="T4" s="13" t="s">
        <v>29</v>
      </c>
      <c r="U4" s="13">
        <v>1</v>
      </c>
      <c r="V4" s="19">
        <v>20000</v>
      </c>
      <c r="W4" s="33">
        <f>V4*U4</f>
        <v>20000</v>
      </c>
      <c r="X4" s="14"/>
      <c r="Y4" s="14"/>
    </row>
    <row r="5" spans="2:25" x14ac:dyDescent="0.35">
      <c r="B5" s="15" t="s">
        <v>7</v>
      </c>
      <c r="C5" s="13">
        <f>O21</f>
        <v>17</v>
      </c>
      <c r="D5" s="19">
        <v>12000</v>
      </c>
      <c r="E5" s="33">
        <f>C5*D5</f>
        <v>204000</v>
      </c>
      <c r="F5" s="13"/>
      <c r="G5" s="15" t="s">
        <v>30</v>
      </c>
      <c r="H5" s="13" t="s">
        <v>31</v>
      </c>
      <c r="I5" s="13">
        <v>1</v>
      </c>
      <c r="J5" s="19">
        <v>15000</v>
      </c>
      <c r="K5" s="33">
        <f t="shared" ref="K5:K20" si="0">J5*I5</f>
        <v>15000</v>
      </c>
      <c r="L5" s="13"/>
      <c r="M5" s="15" t="s">
        <v>30</v>
      </c>
      <c r="N5" s="13" t="s">
        <v>31</v>
      </c>
      <c r="O5" s="13">
        <v>1</v>
      </c>
      <c r="P5" s="19">
        <v>12000</v>
      </c>
      <c r="Q5" s="33">
        <f t="shared" ref="Q5:Q6" si="1">P5*O5</f>
        <v>12000</v>
      </c>
      <c r="S5" s="15" t="s">
        <v>30</v>
      </c>
      <c r="T5" s="13" t="s">
        <v>31</v>
      </c>
      <c r="U5" s="13">
        <v>1</v>
      </c>
      <c r="V5" s="19">
        <v>20000</v>
      </c>
      <c r="W5" s="33">
        <f t="shared" ref="W5:W6" si="2">V5*U5</f>
        <v>20000</v>
      </c>
      <c r="X5" s="14"/>
      <c r="Y5" s="14"/>
    </row>
    <row r="6" spans="2:25" x14ac:dyDescent="0.35">
      <c r="B6" s="15" t="s">
        <v>8</v>
      </c>
      <c r="C6" s="13">
        <f>U21</f>
        <v>17</v>
      </c>
      <c r="D6" s="19">
        <v>20000</v>
      </c>
      <c r="E6" s="33">
        <f>D6*C6</f>
        <v>340000</v>
      </c>
      <c r="F6" s="13"/>
      <c r="G6" s="15" t="s">
        <v>32</v>
      </c>
      <c r="H6" s="13" t="s">
        <v>33</v>
      </c>
      <c r="I6" s="13">
        <v>1</v>
      </c>
      <c r="J6" s="19">
        <v>15000</v>
      </c>
      <c r="K6" s="33">
        <f t="shared" si="0"/>
        <v>15000</v>
      </c>
      <c r="L6" s="13"/>
      <c r="M6" s="15" t="s">
        <v>32</v>
      </c>
      <c r="N6" s="13" t="s">
        <v>33</v>
      </c>
      <c r="O6" s="13">
        <v>1</v>
      </c>
      <c r="P6" s="19">
        <v>12000</v>
      </c>
      <c r="Q6" s="33">
        <f t="shared" si="1"/>
        <v>12000</v>
      </c>
      <c r="S6" s="15" t="s">
        <v>32</v>
      </c>
      <c r="T6" s="13" t="s">
        <v>33</v>
      </c>
      <c r="U6" s="13">
        <v>1</v>
      </c>
      <c r="V6" s="19">
        <v>20000</v>
      </c>
      <c r="W6" s="33">
        <f t="shared" si="2"/>
        <v>20000</v>
      </c>
      <c r="X6" s="14"/>
      <c r="Y6" s="14"/>
    </row>
    <row r="7" spans="2:25" x14ac:dyDescent="0.35">
      <c r="B7" s="15"/>
      <c r="C7" s="13"/>
      <c r="D7" s="13"/>
      <c r="E7" s="16"/>
      <c r="F7" s="13"/>
      <c r="G7" s="15" t="s">
        <v>34</v>
      </c>
      <c r="H7" s="13" t="s">
        <v>35</v>
      </c>
      <c r="I7" s="13">
        <v>1</v>
      </c>
      <c r="J7" s="19">
        <v>15000</v>
      </c>
      <c r="K7" s="33">
        <f>J7*I7</f>
        <v>15000</v>
      </c>
      <c r="L7" s="13"/>
      <c r="M7" s="15" t="s">
        <v>34</v>
      </c>
      <c r="N7" s="13" t="s">
        <v>35</v>
      </c>
      <c r="O7" s="13">
        <v>1</v>
      </c>
      <c r="P7" s="19">
        <v>12000</v>
      </c>
      <c r="Q7" s="33">
        <f>P7*O7</f>
        <v>12000</v>
      </c>
      <c r="S7" s="15" t="s">
        <v>34</v>
      </c>
      <c r="T7" s="13" t="s">
        <v>35</v>
      </c>
      <c r="U7" s="13">
        <v>1</v>
      </c>
      <c r="V7" s="19">
        <v>20000</v>
      </c>
      <c r="W7" s="33">
        <f>V7*U7</f>
        <v>20000</v>
      </c>
      <c r="X7" s="14"/>
      <c r="Y7" s="14"/>
    </row>
    <row r="8" spans="2:25" x14ac:dyDescent="0.35">
      <c r="B8" s="29" t="s">
        <v>5</v>
      </c>
      <c r="C8" s="30"/>
      <c r="D8" s="30"/>
      <c r="E8" s="37">
        <f>SUM(E4:E6)</f>
        <v>799000</v>
      </c>
      <c r="F8" s="13"/>
      <c r="G8" s="15" t="s">
        <v>36</v>
      </c>
      <c r="H8" s="13" t="s">
        <v>35</v>
      </c>
      <c r="I8" s="13">
        <v>1</v>
      </c>
      <c r="J8" s="19">
        <v>15000</v>
      </c>
      <c r="K8" s="33">
        <f t="shared" si="0"/>
        <v>15000</v>
      </c>
      <c r="L8" s="13"/>
      <c r="M8" s="15" t="s">
        <v>36</v>
      </c>
      <c r="N8" s="13" t="s">
        <v>35</v>
      </c>
      <c r="O8" s="13">
        <v>1</v>
      </c>
      <c r="P8" s="19">
        <v>12000</v>
      </c>
      <c r="Q8" s="33">
        <f t="shared" ref="Q8:Q9" si="3">P8*O8</f>
        <v>12000</v>
      </c>
      <c r="S8" s="15" t="s">
        <v>36</v>
      </c>
      <c r="T8" s="13" t="s">
        <v>35</v>
      </c>
      <c r="U8" s="13">
        <v>1</v>
      </c>
      <c r="V8" s="19">
        <v>20000</v>
      </c>
      <c r="W8" s="33">
        <f t="shared" ref="W8:W9" si="4">V8*U8</f>
        <v>20000</v>
      </c>
      <c r="X8" s="14"/>
      <c r="Y8" s="14"/>
    </row>
    <row r="9" spans="2:25" x14ac:dyDescent="0.35">
      <c r="B9" s="13"/>
      <c r="C9" s="13"/>
      <c r="D9" s="13"/>
      <c r="E9" s="13"/>
      <c r="F9" s="13"/>
      <c r="G9" s="15" t="s">
        <v>37</v>
      </c>
      <c r="H9" s="13" t="s">
        <v>38</v>
      </c>
      <c r="I9" s="13">
        <v>1</v>
      </c>
      <c r="J9" s="19">
        <v>15000</v>
      </c>
      <c r="K9" s="33">
        <f t="shared" si="0"/>
        <v>15000</v>
      </c>
      <c r="L9" s="13"/>
      <c r="M9" s="15" t="s">
        <v>37</v>
      </c>
      <c r="N9" s="13" t="s">
        <v>38</v>
      </c>
      <c r="O9" s="13">
        <v>1</v>
      </c>
      <c r="P9" s="19">
        <v>12000</v>
      </c>
      <c r="Q9" s="33">
        <f t="shared" si="3"/>
        <v>12000</v>
      </c>
      <c r="S9" s="15" t="s">
        <v>37</v>
      </c>
      <c r="T9" s="13" t="s">
        <v>38</v>
      </c>
      <c r="U9" s="13">
        <v>1</v>
      </c>
      <c r="V9" s="19">
        <v>20000</v>
      </c>
      <c r="W9" s="33">
        <f t="shared" si="4"/>
        <v>20000</v>
      </c>
      <c r="X9" s="14"/>
      <c r="Y9" s="14"/>
    </row>
    <row r="10" spans="2:25" x14ac:dyDescent="0.35">
      <c r="B10" s="13"/>
      <c r="C10" s="13"/>
      <c r="D10" s="13"/>
      <c r="E10" s="13"/>
      <c r="F10" s="13"/>
      <c r="G10" s="15" t="s">
        <v>39</v>
      </c>
      <c r="H10" s="13" t="s">
        <v>40</v>
      </c>
      <c r="I10" s="13">
        <v>1</v>
      </c>
      <c r="J10" s="19">
        <v>15000</v>
      </c>
      <c r="K10" s="33">
        <f>J10*I10</f>
        <v>15000</v>
      </c>
      <c r="L10" s="13"/>
      <c r="M10" s="15" t="s">
        <v>39</v>
      </c>
      <c r="N10" s="13" t="s">
        <v>40</v>
      </c>
      <c r="O10" s="13">
        <v>1</v>
      </c>
      <c r="P10" s="19">
        <v>12000</v>
      </c>
      <c r="Q10" s="33">
        <f>P10*O10</f>
        <v>12000</v>
      </c>
      <c r="S10" s="15" t="s">
        <v>39</v>
      </c>
      <c r="T10" s="13" t="s">
        <v>40</v>
      </c>
      <c r="U10" s="13">
        <v>1</v>
      </c>
      <c r="V10" s="19">
        <v>20000</v>
      </c>
      <c r="W10" s="33">
        <f>V10*U10</f>
        <v>20000</v>
      </c>
      <c r="X10" s="14"/>
      <c r="Y10" s="14"/>
    </row>
    <row r="11" spans="2:25" x14ac:dyDescent="0.35">
      <c r="B11" s="13"/>
      <c r="C11" s="13"/>
      <c r="D11" s="13"/>
      <c r="E11" s="13"/>
      <c r="F11" s="13"/>
      <c r="G11" s="15" t="s">
        <v>41</v>
      </c>
      <c r="H11" s="13" t="s">
        <v>42</v>
      </c>
      <c r="I11" s="13">
        <v>1</v>
      </c>
      <c r="J11" s="19">
        <v>15000</v>
      </c>
      <c r="K11" s="33">
        <f t="shared" si="0"/>
        <v>15000</v>
      </c>
      <c r="L11" s="13"/>
      <c r="M11" s="15" t="s">
        <v>41</v>
      </c>
      <c r="N11" s="13" t="s">
        <v>42</v>
      </c>
      <c r="O11" s="13">
        <v>1</v>
      </c>
      <c r="P11" s="19">
        <v>12000</v>
      </c>
      <c r="Q11" s="33">
        <f t="shared" ref="Q11:Q13" si="5">P11*O11</f>
        <v>12000</v>
      </c>
      <c r="S11" s="15" t="s">
        <v>41</v>
      </c>
      <c r="T11" s="13" t="s">
        <v>42</v>
      </c>
      <c r="U11" s="13">
        <v>1</v>
      </c>
      <c r="V11" s="19">
        <v>20000</v>
      </c>
      <c r="W11" s="33">
        <f t="shared" ref="W11:W13" si="6">V11*U11</f>
        <v>20000</v>
      </c>
      <c r="X11" s="14"/>
      <c r="Y11" s="14"/>
    </row>
    <row r="12" spans="2:25" x14ac:dyDescent="0.35">
      <c r="B12" s="13"/>
      <c r="C12" s="13"/>
      <c r="D12" s="13"/>
      <c r="E12" s="13"/>
      <c r="F12" s="13"/>
      <c r="G12" s="15" t="s">
        <v>43</v>
      </c>
      <c r="H12" s="13" t="s">
        <v>44</v>
      </c>
      <c r="I12" s="13">
        <v>1</v>
      </c>
      <c r="J12" s="19">
        <v>15000</v>
      </c>
      <c r="K12" s="33">
        <f t="shared" si="0"/>
        <v>15000</v>
      </c>
      <c r="L12" s="13"/>
      <c r="M12" s="15" t="s">
        <v>43</v>
      </c>
      <c r="N12" s="13" t="s">
        <v>44</v>
      </c>
      <c r="O12" s="13">
        <v>1</v>
      </c>
      <c r="P12" s="19">
        <v>12000</v>
      </c>
      <c r="Q12" s="33">
        <f t="shared" si="5"/>
        <v>12000</v>
      </c>
      <c r="S12" s="15" t="s">
        <v>43</v>
      </c>
      <c r="T12" s="13" t="s">
        <v>44</v>
      </c>
      <c r="U12" s="13">
        <v>1</v>
      </c>
      <c r="V12" s="19">
        <v>20000</v>
      </c>
      <c r="W12" s="33">
        <f t="shared" si="6"/>
        <v>20000</v>
      </c>
      <c r="X12" s="14"/>
      <c r="Y12" s="14"/>
    </row>
    <row r="13" spans="2:25" x14ac:dyDescent="0.35">
      <c r="B13" s="13"/>
      <c r="C13" s="13"/>
      <c r="D13" s="13"/>
      <c r="E13" s="13"/>
      <c r="F13" s="13"/>
      <c r="G13" s="15" t="s">
        <v>45</v>
      </c>
      <c r="H13" s="13" t="s">
        <v>46</v>
      </c>
      <c r="I13" s="13">
        <v>1</v>
      </c>
      <c r="J13" s="19">
        <v>15000</v>
      </c>
      <c r="K13" s="33">
        <f t="shared" si="0"/>
        <v>15000</v>
      </c>
      <c r="L13" s="13"/>
      <c r="M13" s="15" t="s">
        <v>45</v>
      </c>
      <c r="N13" s="13" t="s">
        <v>46</v>
      </c>
      <c r="O13" s="13">
        <v>1</v>
      </c>
      <c r="P13" s="19">
        <v>12000</v>
      </c>
      <c r="Q13" s="33">
        <f t="shared" si="5"/>
        <v>12000</v>
      </c>
      <c r="S13" s="15" t="s">
        <v>45</v>
      </c>
      <c r="T13" s="13" t="s">
        <v>46</v>
      </c>
      <c r="U13" s="13">
        <v>1</v>
      </c>
      <c r="V13" s="19">
        <v>20000</v>
      </c>
      <c r="W13" s="33">
        <f t="shared" si="6"/>
        <v>20000</v>
      </c>
      <c r="X13" s="14"/>
      <c r="Y13" s="14"/>
    </row>
    <row r="14" spans="2:25" x14ac:dyDescent="0.35">
      <c r="B14" s="13"/>
      <c r="C14" s="13"/>
      <c r="D14" s="13"/>
      <c r="E14" s="13"/>
      <c r="F14" s="13"/>
      <c r="G14" s="15" t="s">
        <v>47</v>
      </c>
      <c r="H14" s="13" t="s">
        <v>48</v>
      </c>
      <c r="I14" s="13">
        <v>1</v>
      </c>
      <c r="J14" s="19">
        <v>15000</v>
      </c>
      <c r="K14" s="33">
        <f>J14*I14</f>
        <v>15000</v>
      </c>
      <c r="L14" s="13"/>
      <c r="M14" s="15" t="s">
        <v>47</v>
      </c>
      <c r="N14" s="13" t="s">
        <v>48</v>
      </c>
      <c r="O14" s="13">
        <v>1</v>
      </c>
      <c r="P14" s="19">
        <v>12000</v>
      </c>
      <c r="Q14" s="33">
        <f>P14*O14</f>
        <v>12000</v>
      </c>
      <c r="S14" s="15" t="s">
        <v>47</v>
      </c>
      <c r="T14" s="13" t="s">
        <v>48</v>
      </c>
      <c r="U14" s="13">
        <v>1</v>
      </c>
      <c r="V14" s="19">
        <v>20000</v>
      </c>
      <c r="W14" s="33">
        <f>V14*U14</f>
        <v>20000</v>
      </c>
      <c r="X14" s="14"/>
      <c r="Y14" s="14"/>
    </row>
    <row r="15" spans="2:25" x14ac:dyDescent="0.35">
      <c r="B15" s="13"/>
      <c r="C15" s="13"/>
      <c r="D15" s="13"/>
      <c r="E15" s="13"/>
      <c r="F15" s="13"/>
      <c r="G15" s="15" t="s">
        <v>49</v>
      </c>
      <c r="H15" s="13" t="s">
        <v>50</v>
      </c>
      <c r="I15" s="13">
        <v>1</v>
      </c>
      <c r="J15" s="19">
        <v>15000</v>
      </c>
      <c r="K15" s="33">
        <f t="shared" si="0"/>
        <v>15000</v>
      </c>
      <c r="L15" s="13"/>
      <c r="M15" s="15" t="s">
        <v>49</v>
      </c>
      <c r="N15" s="13" t="s">
        <v>50</v>
      </c>
      <c r="O15" s="13">
        <v>1</v>
      </c>
      <c r="P15" s="19">
        <v>12000</v>
      </c>
      <c r="Q15" s="33">
        <f t="shared" ref="Q15:Q17" si="7">P15*O15</f>
        <v>12000</v>
      </c>
      <c r="S15" s="15" t="s">
        <v>49</v>
      </c>
      <c r="T15" s="13" t="s">
        <v>50</v>
      </c>
      <c r="U15" s="13">
        <v>1</v>
      </c>
      <c r="V15" s="19">
        <v>20000</v>
      </c>
      <c r="W15" s="33">
        <f t="shared" ref="W15:W17" si="8">V15*U15</f>
        <v>20000</v>
      </c>
      <c r="X15" s="14"/>
      <c r="Y15" s="14"/>
    </row>
    <row r="16" spans="2:25" x14ac:dyDescent="0.35">
      <c r="B16" s="13"/>
      <c r="C16" s="13"/>
      <c r="D16" s="13"/>
      <c r="E16" s="13"/>
      <c r="F16" s="13"/>
      <c r="G16" s="15" t="s">
        <v>51</v>
      </c>
      <c r="H16" s="13" t="s">
        <v>52</v>
      </c>
      <c r="I16" s="13">
        <v>1</v>
      </c>
      <c r="J16" s="19">
        <v>15000</v>
      </c>
      <c r="K16" s="33">
        <f t="shared" si="0"/>
        <v>15000</v>
      </c>
      <c r="L16" s="13"/>
      <c r="M16" s="15" t="s">
        <v>51</v>
      </c>
      <c r="N16" s="13" t="s">
        <v>52</v>
      </c>
      <c r="O16" s="13">
        <v>1</v>
      </c>
      <c r="P16" s="19">
        <v>12000</v>
      </c>
      <c r="Q16" s="33">
        <f t="shared" si="7"/>
        <v>12000</v>
      </c>
      <c r="S16" s="15" t="s">
        <v>51</v>
      </c>
      <c r="T16" s="13" t="s">
        <v>52</v>
      </c>
      <c r="U16" s="13">
        <v>1</v>
      </c>
      <c r="V16" s="19">
        <v>20000</v>
      </c>
      <c r="W16" s="33">
        <f t="shared" si="8"/>
        <v>20000</v>
      </c>
      <c r="X16" s="14"/>
      <c r="Y16" s="14"/>
    </row>
    <row r="17" spans="2:25" x14ac:dyDescent="0.35">
      <c r="B17" s="13"/>
      <c r="C17" s="13"/>
      <c r="D17" s="13"/>
      <c r="E17" s="13"/>
      <c r="F17" s="13"/>
      <c r="G17" s="15" t="s">
        <v>53</v>
      </c>
      <c r="H17" s="13" t="s">
        <v>54</v>
      </c>
      <c r="I17" s="13">
        <v>1</v>
      </c>
      <c r="J17" s="19">
        <v>15000</v>
      </c>
      <c r="K17" s="33">
        <f t="shared" si="0"/>
        <v>15000</v>
      </c>
      <c r="L17" s="13"/>
      <c r="M17" s="15" t="s">
        <v>53</v>
      </c>
      <c r="N17" s="13" t="s">
        <v>54</v>
      </c>
      <c r="O17" s="13">
        <v>1</v>
      </c>
      <c r="P17" s="19">
        <v>12000</v>
      </c>
      <c r="Q17" s="33">
        <f t="shared" si="7"/>
        <v>12000</v>
      </c>
      <c r="S17" s="15" t="s">
        <v>53</v>
      </c>
      <c r="T17" s="13" t="s">
        <v>54</v>
      </c>
      <c r="U17" s="13">
        <v>1</v>
      </c>
      <c r="V17" s="19">
        <v>20000</v>
      </c>
      <c r="W17" s="33">
        <f t="shared" si="8"/>
        <v>20000</v>
      </c>
      <c r="X17" s="14"/>
      <c r="Y17" s="14"/>
    </row>
    <row r="18" spans="2:25" x14ac:dyDescent="0.35">
      <c r="B18" s="13"/>
      <c r="C18" s="13"/>
      <c r="D18" s="13"/>
      <c r="E18" s="13"/>
      <c r="F18" s="13"/>
      <c r="G18" s="15" t="s">
        <v>55</v>
      </c>
      <c r="H18" s="13" t="s">
        <v>56</v>
      </c>
      <c r="I18" s="13">
        <v>1</v>
      </c>
      <c r="J18" s="19">
        <v>15000</v>
      </c>
      <c r="K18" s="19">
        <v>15000</v>
      </c>
      <c r="L18" s="13"/>
      <c r="M18" s="15" t="s">
        <v>55</v>
      </c>
      <c r="N18" s="13" t="s">
        <v>56</v>
      </c>
      <c r="O18" s="13">
        <v>1</v>
      </c>
      <c r="P18" s="19">
        <v>12000</v>
      </c>
      <c r="Q18" s="33">
        <f>P18*O18</f>
        <v>12000</v>
      </c>
      <c r="S18" s="15" t="s">
        <v>55</v>
      </c>
      <c r="T18" s="13" t="s">
        <v>56</v>
      </c>
      <c r="U18" s="13">
        <v>1</v>
      </c>
      <c r="V18" s="19">
        <v>20000</v>
      </c>
      <c r="W18" s="33">
        <f>V18*U18</f>
        <v>20000</v>
      </c>
      <c r="X18" s="14"/>
      <c r="Y18" s="14"/>
    </row>
    <row r="19" spans="2:25" x14ac:dyDescent="0.35">
      <c r="B19" s="13"/>
      <c r="C19" s="13"/>
      <c r="D19" s="13"/>
      <c r="E19" s="13"/>
      <c r="F19" s="13"/>
      <c r="G19" s="15" t="s">
        <v>57</v>
      </c>
      <c r="H19" s="13" t="s">
        <v>58</v>
      </c>
      <c r="I19" s="13">
        <v>1</v>
      </c>
      <c r="J19" s="19">
        <v>15000</v>
      </c>
      <c r="K19" s="19">
        <v>15000</v>
      </c>
      <c r="L19" s="13"/>
      <c r="M19" s="15" t="s">
        <v>57</v>
      </c>
      <c r="N19" s="13" t="s">
        <v>58</v>
      </c>
      <c r="O19" s="13">
        <v>1</v>
      </c>
      <c r="P19" s="19">
        <v>12000</v>
      </c>
      <c r="Q19" s="33">
        <f>P19*O19</f>
        <v>12000</v>
      </c>
      <c r="S19" s="15" t="s">
        <v>57</v>
      </c>
      <c r="T19" s="13" t="s">
        <v>58</v>
      </c>
      <c r="U19" s="13">
        <v>1</v>
      </c>
      <c r="V19" s="19">
        <v>20000</v>
      </c>
      <c r="W19" s="33">
        <f>V19*U19</f>
        <v>20000</v>
      </c>
      <c r="X19" s="14"/>
      <c r="Y19" s="14"/>
    </row>
    <row r="20" spans="2:25" x14ac:dyDescent="0.35">
      <c r="B20" s="13"/>
      <c r="C20" s="13"/>
      <c r="D20" s="13"/>
      <c r="E20" s="13"/>
      <c r="F20" s="13"/>
      <c r="G20" s="15" t="s">
        <v>59</v>
      </c>
      <c r="H20" s="13" t="s">
        <v>60</v>
      </c>
      <c r="I20" s="13">
        <v>1</v>
      </c>
      <c r="J20" s="19">
        <v>15000</v>
      </c>
      <c r="K20" s="33">
        <f t="shared" si="0"/>
        <v>15000</v>
      </c>
      <c r="L20" s="13"/>
      <c r="M20" s="15" t="s">
        <v>59</v>
      </c>
      <c r="N20" s="13" t="s">
        <v>60</v>
      </c>
      <c r="O20" s="13">
        <v>1</v>
      </c>
      <c r="P20" s="19">
        <v>12000</v>
      </c>
      <c r="Q20" s="33">
        <f t="shared" ref="Q20" si="9">P20*O20</f>
        <v>12000</v>
      </c>
      <c r="S20" s="15" t="s">
        <v>59</v>
      </c>
      <c r="T20" s="13" t="s">
        <v>60</v>
      </c>
      <c r="U20" s="13">
        <v>1</v>
      </c>
      <c r="V20" s="19">
        <v>20000</v>
      </c>
      <c r="W20" s="33">
        <f t="shared" ref="W20" si="10">V20*U20</f>
        <v>20000</v>
      </c>
      <c r="X20" s="14"/>
      <c r="Y20" s="14"/>
    </row>
    <row r="21" spans="2:25" x14ac:dyDescent="0.35">
      <c r="B21" s="13"/>
      <c r="C21" s="13"/>
      <c r="D21" s="13"/>
      <c r="E21" s="13"/>
      <c r="F21" s="13"/>
      <c r="G21" s="29" t="s">
        <v>10</v>
      </c>
      <c r="H21" s="30"/>
      <c r="I21" s="30">
        <f>SUM(I4:I20)</f>
        <v>17</v>
      </c>
      <c r="J21" s="36"/>
      <c r="K21" s="37">
        <f>SUM(K4:K20)</f>
        <v>255000</v>
      </c>
      <c r="L21" s="13"/>
      <c r="M21" s="29" t="s">
        <v>10</v>
      </c>
      <c r="N21" s="30"/>
      <c r="O21" s="30">
        <f>SUM(O4:O20)</f>
        <v>17</v>
      </c>
      <c r="P21" s="36"/>
      <c r="Q21" s="37">
        <f>SUM(Q4:Q20)</f>
        <v>204000</v>
      </c>
      <c r="S21" s="29" t="s">
        <v>10</v>
      </c>
      <c r="T21" s="30"/>
      <c r="U21" s="30">
        <f>SUM(U4:U20)</f>
        <v>17</v>
      </c>
      <c r="V21" s="36"/>
      <c r="W21" s="37">
        <f>SUM(W4:W20)</f>
        <v>340000</v>
      </c>
      <c r="X21" s="14"/>
      <c r="Y21" s="14"/>
    </row>
    <row r="22" spans="2:25" x14ac:dyDescent="0.3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4"/>
      <c r="Y22" s="14"/>
    </row>
    <row r="23" spans="2:25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  <c r="Y23" s="14"/>
    </row>
    <row r="24" spans="2:25" x14ac:dyDescent="0.3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4"/>
      <c r="Y24" s="14"/>
    </row>
    <row r="25" spans="2:25" x14ac:dyDescent="0.3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4"/>
      <c r="Y25" s="14"/>
    </row>
    <row r="26" spans="2:25" x14ac:dyDescent="0.3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4"/>
      <c r="Y26" s="14"/>
    </row>
    <row r="27" spans="2:25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/>
      <c r="Y27" s="14"/>
    </row>
    <row r="28" spans="2:25" x14ac:dyDescent="0.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4"/>
      <c r="Y28" s="14"/>
    </row>
    <row r="29" spans="2:25" x14ac:dyDescent="0.3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4"/>
      <c r="Y29" s="14"/>
    </row>
    <row r="30" spans="2:25" x14ac:dyDescent="0.3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4"/>
      <c r="Y30" s="14"/>
    </row>
    <row r="31" spans="2:25" x14ac:dyDescent="0.3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4"/>
      <c r="Y31" s="14"/>
    </row>
    <row r="32" spans="2:25" x14ac:dyDescent="0.3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4"/>
      <c r="Y32" s="14"/>
    </row>
    <row r="33" spans="2:23" x14ac:dyDescent="0.3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2:23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2:23" x14ac:dyDescent="0.3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2:23" x14ac:dyDescent="0.3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2:23" x14ac:dyDescent="0.3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2:23" x14ac:dyDescent="0.3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</sheetData>
  <mergeCells count="4">
    <mergeCell ref="M2:Q2"/>
    <mergeCell ref="S2:W2"/>
    <mergeCell ref="B2:E2"/>
    <mergeCell ref="G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52"/>
  <sheetViews>
    <sheetView workbookViewId="0">
      <selection activeCell="B2" sqref="B2:E2"/>
    </sheetView>
  </sheetViews>
  <sheetFormatPr defaultRowHeight="14.5" x14ac:dyDescent="0.35"/>
  <cols>
    <col min="4" max="4" width="10.453125" bestFit="1" customWidth="1"/>
    <col min="5" max="5" width="15.453125" customWidth="1"/>
    <col min="7" max="7" width="22.81640625" bestFit="1" customWidth="1"/>
    <col min="8" max="8" width="24.1796875" customWidth="1"/>
    <col min="10" max="10" width="14.54296875" bestFit="1" customWidth="1"/>
    <col min="11" max="11" width="11.453125" bestFit="1" customWidth="1"/>
    <col min="13" max="13" width="21.81640625" customWidth="1"/>
    <col min="14" max="14" width="24.81640625" customWidth="1"/>
    <col min="16" max="16" width="15" bestFit="1" customWidth="1"/>
    <col min="17" max="17" width="11.453125" bestFit="1" customWidth="1"/>
    <col min="19" max="19" width="20.7265625" bestFit="1" customWidth="1"/>
    <col min="20" max="20" width="24.26953125" bestFit="1" customWidth="1"/>
    <col min="22" max="22" width="15" bestFit="1" customWidth="1"/>
    <col min="23" max="23" width="11.453125" bestFit="1" customWidth="1"/>
  </cols>
  <sheetData>
    <row r="2" spans="2:25" x14ac:dyDescent="0.35">
      <c r="B2" s="83" t="s">
        <v>267</v>
      </c>
      <c r="C2" s="84"/>
      <c r="D2" s="84"/>
      <c r="E2" s="85"/>
      <c r="F2" s="13"/>
      <c r="G2" s="80" t="s">
        <v>19</v>
      </c>
      <c r="H2" s="81"/>
      <c r="I2" s="81"/>
      <c r="J2" s="81"/>
      <c r="K2" s="82"/>
      <c r="L2" s="13"/>
      <c r="M2" s="80" t="s">
        <v>7</v>
      </c>
      <c r="N2" s="81"/>
      <c r="O2" s="81"/>
      <c r="P2" s="81"/>
      <c r="Q2" s="82"/>
      <c r="R2" s="13"/>
      <c r="S2" s="80" t="s">
        <v>61</v>
      </c>
      <c r="T2" s="81"/>
      <c r="U2" s="81"/>
      <c r="V2" s="81"/>
      <c r="W2" s="82"/>
      <c r="X2" s="14"/>
      <c r="Y2" s="14"/>
    </row>
    <row r="3" spans="2:25" s="8" customFormat="1" x14ac:dyDescent="0.35">
      <c r="B3" s="38" t="s">
        <v>2</v>
      </c>
      <c r="C3" s="24" t="s">
        <v>5</v>
      </c>
      <c r="D3" s="24" t="s">
        <v>20</v>
      </c>
      <c r="E3" s="39" t="s">
        <v>21</v>
      </c>
      <c r="F3" s="24"/>
      <c r="G3" s="40" t="s">
        <v>22</v>
      </c>
      <c r="H3" s="41" t="s">
        <v>23</v>
      </c>
      <c r="I3" s="41" t="s">
        <v>24</v>
      </c>
      <c r="J3" s="41" t="s">
        <v>25</v>
      </c>
      <c r="K3" s="42" t="s">
        <v>26</v>
      </c>
      <c r="L3" s="24"/>
      <c r="M3" s="40" t="s">
        <v>22</v>
      </c>
      <c r="N3" s="41" t="s">
        <v>23</v>
      </c>
      <c r="O3" s="41" t="s">
        <v>24</v>
      </c>
      <c r="P3" s="41" t="s">
        <v>62</v>
      </c>
      <c r="Q3" s="42" t="s">
        <v>26</v>
      </c>
      <c r="R3" s="24"/>
      <c r="S3" s="40" t="s">
        <v>22</v>
      </c>
      <c r="T3" s="41" t="s">
        <v>23</v>
      </c>
      <c r="U3" s="41" t="s">
        <v>24</v>
      </c>
      <c r="V3" s="41" t="s">
        <v>62</v>
      </c>
      <c r="W3" s="42" t="s">
        <v>26</v>
      </c>
      <c r="X3" s="22"/>
      <c r="Y3" s="22"/>
    </row>
    <row r="4" spans="2:25" x14ac:dyDescent="0.35">
      <c r="B4" s="15" t="s">
        <v>27</v>
      </c>
      <c r="C4" s="13">
        <f>I35</f>
        <v>47</v>
      </c>
      <c r="D4" s="19">
        <v>15000</v>
      </c>
      <c r="E4" s="33">
        <f>D4*C4</f>
        <v>705000</v>
      </c>
      <c r="F4" s="13"/>
      <c r="G4" s="15" t="s">
        <v>63</v>
      </c>
      <c r="H4" s="13" t="s">
        <v>64</v>
      </c>
      <c r="I4" s="13">
        <v>1</v>
      </c>
      <c r="J4" s="19">
        <v>15000</v>
      </c>
      <c r="K4" s="33">
        <f>J4*I4</f>
        <v>15000</v>
      </c>
      <c r="L4" s="13"/>
      <c r="M4" s="15" t="s">
        <v>63</v>
      </c>
      <c r="N4" s="13" t="s">
        <v>64</v>
      </c>
      <c r="O4" s="13">
        <v>1</v>
      </c>
      <c r="P4" s="19">
        <v>12000</v>
      </c>
      <c r="Q4" s="33">
        <f>P4*O4</f>
        <v>12000</v>
      </c>
      <c r="R4" s="13"/>
      <c r="S4" s="15" t="s">
        <v>63</v>
      </c>
      <c r="T4" s="13" t="s">
        <v>64</v>
      </c>
      <c r="U4" s="13">
        <v>1</v>
      </c>
      <c r="V4" s="19">
        <v>12000</v>
      </c>
      <c r="W4" s="33">
        <f>V4*U4</f>
        <v>12000</v>
      </c>
      <c r="X4" s="14"/>
      <c r="Y4" s="14"/>
    </row>
    <row r="5" spans="2:25" x14ac:dyDescent="0.35">
      <c r="B5" s="15" t="s">
        <v>7</v>
      </c>
      <c r="C5" s="13">
        <f>O35</f>
        <v>27</v>
      </c>
      <c r="D5" s="19">
        <v>12000</v>
      </c>
      <c r="E5" s="33">
        <f>D5*C5</f>
        <v>324000</v>
      </c>
      <c r="F5" s="13"/>
      <c r="G5" s="15" t="s">
        <v>65</v>
      </c>
      <c r="H5" s="13" t="s">
        <v>66</v>
      </c>
      <c r="I5" s="13">
        <v>1</v>
      </c>
      <c r="J5" s="19">
        <v>15000</v>
      </c>
      <c r="K5" s="33">
        <f t="shared" ref="K5:K30" si="0">J5*I5</f>
        <v>15000</v>
      </c>
      <c r="L5" s="13"/>
      <c r="M5" s="15" t="s">
        <v>65</v>
      </c>
      <c r="N5" s="13" t="s">
        <v>66</v>
      </c>
      <c r="O5" s="13">
        <v>1</v>
      </c>
      <c r="P5" s="19">
        <v>12000</v>
      </c>
      <c r="Q5" s="33">
        <f t="shared" ref="Q5:Q29" si="1">P5*O5</f>
        <v>12000</v>
      </c>
      <c r="R5" s="13"/>
      <c r="S5" s="15" t="s">
        <v>65</v>
      </c>
      <c r="T5" s="13" t="s">
        <v>66</v>
      </c>
      <c r="U5" s="13">
        <v>1</v>
      </c>
      <c r="V5" s="19">
        <v>12000</v>
      </c>
      <c r="W5" s="33">
        <f t="shared" ref="W5:W29" si="2">V5*U5</f>
        <v>12000</v>
      </c>
      <c r="X5" s="14"/>
      <c r="Y5" s="14"/>
    </row>
    <row r="6" spans="2:25" x14ac:dyDescent="0.35">
      <c r="B6" s="15" t="s">
        <v>9</v>
      </c>
      <c r="C6" s="13">
        <f>U35</f>
        <v>37</v>
      </c>
      <c r="D6" s="19">
        <v>12000</v>
      </c>
      <c r="E6" s="33">
        <f>D6*C6</f>
        <v>444000</v>
      </c>
      <c r="F6" s="13"/>
      <c r="G6" s="15" t="s">
        <v>67</v>
      </c>
      <c r="H6" s="13" t="s">
        <v>66</v>
      </c>
      <c r="I6" s="13">
        <v>1</v>
      </c>
      <c r="J6" s="19">
        <v>15000</v>
      </c>
      <c r="K6" s="33">
        <f t="shared" si="0"/>
        <v>15000</v>
      </c>
      <c r="L6" s="13"/>
      <c r="M6" s="15" t="s">
        <v>67</v>
      </c>
      <c r="N6" s="13" t="s">
        <v>66</v>
      </c>
      <c r="O6" s="13">
        <v>1</v>
      </c>
      <c r="P6" s="19">
        <v>12000</v>
      </c>
      <c r="Q6" s="33">
        <f t="shared" si="1"/>
        <v>12000</v>
      </c>
      <c r="R6" s="13"/>
      <c r="S6" s="15" t="s">
        <v>67</v>
      </c>
      <c r="T6" s="13" t="s">
        <v>66</v>
      </c>
      <c r="U6" s="13">
        <v>1</v>
      </c>
      <c r="V6" s="19">
        <v>12000</v>
      </c>
      <c r="W6" s="33">
        <f t="shared" si="2"/>
        <v>12000</v>
      </c>
      <c r="X6" s="14"/>
      <c r="Y6" s="14"/>
    </row>
    <row r="7" spans="2:25" x14ac:dyDescent="0.35">
      <c r="B7" s="15"/>
      <c r="C7" s="13"/>
      <c r="D7" s="13"/>
      <c r="E7" s="16"/>
      <c r="F7" s="13"/>
      <c r="G7" s="15" t="s">
        <v>68</v>
      </c>
      <c r="H7" s="13" t="s">
        <v>66</v>
      </c>
      <c r="I7" s="13">
        <v>1</v>
      </c>
      <c r="J7" s="19">
        <v>15000</v>
      </c>
      <c r="K7" s="33">
        <f t="shared" si="0"/>
        <v>15000</v>
      </c>
      <c r="L7" s="13"/>
      <c r="M7" s="15" t="s">
        <v>68</v>
      </c>
      <c r="N7" s="13" t="s">
        <v>66</v>
      </c>
      <c r="O7" s="13">
        <v>1</v>
      </c>
      <c r="P7" s="19">
        <v>12000</v>
      </c>
      <c r="Q7" s="33">
        <f t="shared" si="1"/>
        <v>12000</v>
      </c>
      <c r="R7" s="13"/>
      <c r="S7" s="15" t="s">
        <v>68</v>
      </c>
      <c r="T7" s="13" t="s">
        <v>66</v>
      </c>
      <c r="U7" s="13">
        <v>1</v>
      </c>
      <c r="V7" s="19">
        <v>12000</v>
      </c>
      <c r="W7" s="33">
        <f t="shared" si="2"/>
        <v>12000</v>
      </c>
      <c r="X7" s="14"/>
      <c r="Y7" s="14"/>
    </row>
    <row r="8" spans="2:25" x14ac:dyDescent="0.35">
      <c r="B8" s="29" t="s">
        <v>5</v>
      </c>
      <c r="C8" s="30"/>
      <c r="D8" s="30"/>
      <c r="E8" s="37">
        <f>SUM(E4:E6)</f>
        <v>1473000</v>
      </c>
      <c r="F8" s="13"/>
      <c r="G8" s="15" t="s">
        <v>69</v>
      </c>
      <c r="H8" s="13" t="s">
        <v>70</v>
      </c>
      <c r="I8" s="13">
        <v>1</v>
      </c>
      <c r="J8" s="19">
        <v>15000</v>
      </c>
      <c r="K8" s="33">
        <f t="shared" si="0"/>
        <v>15000</v>
      </c>
      <c r="L8" s="13"/>
      <c r="M8" s="15" t="s">
        <v>69</v>
      </c>
      <c r="N8" s="13" t="s">
        <v>70</v>
      </c>
      <c r="O8" s="13">
        <v>1</v>
      </c>
      <c r="P8" s="19">
        <v>12000</v>
      </c>
      <c r="Q8" s="33">
        <f t="shared" si="1"/>
        <v>12000</v>
      </c>
      <c r="R8" s="13"/>
      <c r="S8" s="15" t="s">
        <v>69</v>
      </c>
      <c r="T8" s="13" t="s">
        <v>70</v>
      </c>
      <c r="U8" s="13">
        <v>1</v>
      </c>
      <c r="V8" s="19">
        <v>12000</v>
      </c>
      <c r="W8" s="33">
        <f t="shared" si="2"/>
        <v>12000</v>
      </c>
      <c r="X8" s="14"/>
      <c r="Y8" s="14"/>
    </row>
    <row r="9" spans="2:25" x14ac:dyDescent="0.35">
      <c r="B9" s="13"/>
      <c r="C9" s="13"/>
      <c r="D9" s="13"/>
      <c r="E9" s="13"/>
      <c r="F9" s="13"/>
      <c r="G9" s="15" t="s">
        <v>71</v>
      </c>
      <c r="H9" s="13" t="s">
        <v>72</v>
      </c>
      <c r="I9" s="13">
        <v>1</v>
      </c>
      <c r="J9" s="19">
        <v>15000</v>
      </c>
      <c r="K9" s="33">
        <f t="shared" si="0"/>
        <v>15000</v>
      </c>
      <c r="L9" s="13"/>
      <c r="M9" s="15" t="s">
        <v>71</v>
      </c>
      <c r="N9" s="13" t="s">
        <v>72</v>
      </c>
      <c r="O9" s="13">
        <v>1</v>
      </c>
      <c r="P9" s="19">
        <v>12000</v>
      </c>
      <c r="Q9" s="33">
        <f t="shared" si="1"/>
        <v>12000</v>
      </c>
      <c r="R9" s="13"/>
      <c r="S9" s="15" t="s">
        <v>71</v>
      </c>
      <c r="T9" s="13" t="s">
        <v>72</v>
      </c>
      <c r="U9" s="13">
        <v>1</v>
      </c>
      <c r="V9" s="19">
        <v>12000</v>
      </c>
      <c r="W9" s="33">
        <f t="shared" si="2"/>
        <v>12000</v>
      </c>
      <c r="X9" s="14"/>
      <c r="Y9" s="14"/>
    </row>
    <row r="10" spans="2:25" x14ac:dyDescent="0.35">
      <c r="B10" s="13"/>
      <c r="C10" s="13"/>
      <c r="D10" s="13"/>
      <c r="E10" s="13"/>
      <c r="F10" s="13"/>
      <c r="G10" s="15" t="s">
        <v>73</v>
      </c>
      <c r="H10" s="13" t="s">
        <v>74</v>
      </c>
      <c r="I10" s="13">
        <v>1</v>
      </c>
      <c r="J10" s="19">
        <v>15000</v>
      </c>
      <c r="K10" s="33">
        <f t="shared" si="0"/>
        <v>15000</v>
      </c>
      <c r="L10" s="13"/>
      <c r="M10" s="15" t="s">
        <v>73</v>
      </c>
      <c r="N10" s="13" t="s">
        <v>74</v>
      </c>
      <c r="O10" s="13">
        <v>1</v>
      </c>
      <c r="P10" s="19">
        <v>12000</v>
      </c>
      <c r="Q10" s="33">
        <f t="shared" si="1"/>
        <v>12000</v>
      </c>
      <c r="R10" s="13"/>
      <c r="S10" s="15" t="s">
        <v>73</v>
      </c>
      <c r="T10" s="13" t="s">
        <v>74</v>
      </c>
      <c r="U10" s="13">
        <v>1</v>
      </c>
      <c r="V10" s="19">
        <v>12000</v>
      </c>
      <c r="W10" s="33">
        <f t="shared" si="2"/>
        <v>12000</v>
      </c>
      <c r="X10" s="14"/>
      <c r="Y10" s="14"/>
    </row>
    <row r="11" spans="2:25" x14ac:dyDescent="0.35">
      <c r="B11" s="13"/>
      <c r="C11" s="13"/>
      <c r="D11" s="13"/>
      <c r="E11" s="13"/>
      <c r="F11" s="13"/>
      <c r="G11" s="15" t="s">
        <v>75</v>
      </c>
      <c r="H11" s="13" t="s">
        <v>76</v>
      </c>
      <c r="I11" s="13">
        <v>1</v>
      </c>
      <c r="J11" s="19">
        <v>15000</v>
      </c>
      <c r="K11" s="33">
        <f t="shared" si="0"/>
        <v>15000</v>
      </c>
      <c r="L11" s="13"/>
      <c r="M11" s="15" t="s">
        <v>75</v>
      </c>
      <c r="N11" s="13" t="s">
        <v>76</v>
      </c>
      <c r="O11" s="13">
        <v>1</v>
      </c>
      <c r="P11" s="19">
        <v>12000</v>
      </c>
      <c r="Q11" s="33">
        <f t="shared" si="1"/>
        <v>12000</v>
      </c>
      <c r="R11" s="13"/>
      <c r="S11" s="15" t="s">
        <v>75</v>
      </c>
      <c r="T11" s="13" t="s">
        <v>76</v>
      </c>
      <c r="U11" s="13">
        <v>1</v>
      </c>
      <c r="V11" s="19">
        <v>12000</v>
      </c>
      <c r="W11" s="33">
        <f t="shared" si="2"/>
        <v>12000</v>
      </c>
      <c r="X11" s="14"/>
      <c r="Y11" s="14"/>
    </row>
    <row r="12" spans="2:25" x14ac:dyDescent="0.35">
      <c r="B12" s="13"/>
      <c r="C12" s="13"/>
      <c r="D12" s="13"/>
      <c r="E12" s="13"/>
      <c r="F12" s="13"/>
      <c r="G12" s="15" t="s">
        <v>77</v>
      </c>
      <c r="H12" s="13" t="s">
        <v>78</v>
      </c>
      <c r="I12" s="13">
        <v>1</v>
      </c>
      <c r="J12" s="19">
        <v>15000</v>
      </c>
      <c r="K12" s="33">
        <f t="shared" si="0"/>
        <v>15000</v>
      </c>
      <c r="L12" s="13"/>
      <c r="M12" s="15" t="s">
        <v>77</v>
      </c>
      <c r="N12" s="13" t="s">
        <v>78</v>
      </c>
      <c r="O12" s="13">
        <v>1</v>
      </c>
      <c r="P12" s="19">
        <v>12000</v>
      </c>
      <c r="Q12" s="33">
        <f t="shared" si="1"/>
        <v>12000</v>
      </c>
      <c r="R12" s="13"/>
      <c r="S12" s="15" t="s">
        <v>77</v>
      </c>
      <c r="T12" s="13" t="s">
        <v>78</v>
      </c>
      <c r="U12" s="13">
        <v>1</v>
      </c>
      <c r="V12" s="19">
        <v>12000</v>
      </c>
      <c r="W12" s="33">
        <f t="shared" si="2"/>
        <v>12000</v>
      </c>
      <c r="X12" s="14"/>
      <c r="Y12" s="14"/>
    </row>
    <row r="13" spans="2:25" x14ac:dyDescent="0.35">
      <c r="B13" s="13"/>
      <c r="C13" s="13"/>
      <c r="D13" s="13"/>
      <c r="E13" s="13"/>
      <c r="F13" s="13"/>
      <c r="G13" s="15" t="s">
        <v>79</v>
      </c>
      <c r="H13" s="13" t="s">
        <v>80</v>
      </c>
      <c r="I13" s="13">
        <v>1</v>
      </c>
      <c r="J13" s="19">
        <v>15000</v>
      </c>
      <c r="K13" s="33">
        <f t="shared" si="0"/>
        <v>15000</v>
      </c>
      <c r="L13" s="13"/>
      <c r="M13" s="15" t="s">
        <v>79</v>
      </c>
      <c r="N13" s="13" t="s">
        <v>80</v>
      </c>
      <c r="O13" s="13">
        <v>1</v>
      </c>
      <c r="P13" s="19">
        <v>12000</v>
      </c>
      <c r="Q13" s="33">
        <f t="shared" si="1"/>
        <v>12000</v>
      </c>
      <c r="R13" s="13"/>
      <c r="S13" s="15" t="s">
        <v>79</v>
      </c>
      <c r="T13" s="13" t="s">
        <v>80</v>
      </c>
      <c r="U13" s="13">
        <v>1</v>
      </c>
      <c r="V13" s="19">
        <v>12000</v>
      </c>
      <c r="W13" s="33">
        <f t="shared" si="2"/>
        <v>12000</v>
      </c>
      <c r="X13" s="14"/>
      <c r="Y13" s="14"/>
    </row>
    <row r="14" spans="2:25" x14ac:dyDescent="0.35">
      <c r="B14" s="13"/>
      <c r="C14" s="13"/>
      <c r="D14" s="13"/>
      <c r="E14" s="13"/>
      <c r="F14" s="13"/>
      <c r="G14" s="15" t="s">
        <v>81</v>
      </c>
      <c r="H14" s="13" t="s">
        <v>82</v>
      </c>
      <c r="I14" s="13">
        <v>1</v>
      </c>
      <c r="J14" s="19">
        <v>15000</v>
      </c>
      <c r="K14" s="33">
        <f t="shared" si="0"/>
        <v>15000</v>
      </c>
      <c r="L14" s="13"/>
      <c r="M14" s="15" t="s">
        <v>81</v>
      </c>
      <c r="N14" s="13" t="s">
        <v>82</v>
      </c>
      <c r="O14" s="13">
        <v>1</v>
      </c>
      <c r="P14" s="19">
        <v>12000</v>
      </c>
      <c r="Q14" s="33">
        <f t="shared" si="1"/>
        <v>12000</v>
      </c>
      <c r="R14" s="13"/>
      <c r="S14" s="15" t="s">
        <v>81</v>
      </c>
      <c r="T14" s="13" t="s">
        <v>82</v>
      </c>
      <c r="U14" s="13">
        <v>1</v>
      </c>
      <c r="V14" s="19">
        <v>12000</v>
      </c>
      <c r="W14" s="33">
        <f t="shared" si="2"/>
        <v>12000</v>
      </c>
      <c r="X14" s="14"/>
      <c r="Y14" s="14"/>
    </row>
    <row r="15" spans="2:25" x14ac:dyDescent="0.35">
      <c r="B15" s="13"/>
      <c r="C15" s="13"/>
      <c r="D15" s="13"/>
      <c r="E15" s="13"/>
      <c r="F15" s="13"/>
      <c r="G15" s="15" t="s">
        <v>83</v>
      </c>
      <c r="H15" s="13" t="s">
        <v>84</v>
      </c>
      <c r="I15" s="13">
        <v>1</v>
      </c>
      <c r="J15" s="19">
        <v>15000</v>
      </c>
      <c r="K15" s="33">
        <f t="shared" si="0"/>
        <v>15000</v>
      </c>
      <c r="L15" s="13"/>
      <c r="M15" s="15" t="s">
        <v>83</v>
      </c>
      <c r="N15" s="13" t="s">
        <v>84</v>
      </c>
      <c r="O15" s="13">
        <v>1</v>
      </c>
      <c r="P15" s="19">
        <v>12000</v>
      </c>
      <c r="Q15" s="33">
        <f t="shared" si="1"/>
        <v>12000</v>
      </c>
      <c r="R15" s="13"/>
      <c r="S15" s="15" t="s">
        <v>83</v>
      </c>
      <c r="T15" s="13" t="s">
        <v>84</v>
      </c>
      <c r="U15" s="13">
        <v>1</v>
      </c>
      <c r="V15" s="19">
        <v>12000</v>
      </c>
      <c r="W15" s="33">
        <f t="shared" si="2"/>
        <v>12000</v>
      </c>
      <c r="X15" s="14"/>
      <c r="Y15" s="14"/>
    </row>
    <row r="16" spans="2:25" x14ac:dyDescent="0.35">
      <c r="B16" s="13"/>
      <c r="C16" s="13"/>
      <c r="D16" s="13"/>
      <c r="E16" s="13"/>
      <c r="F16" s="13"/>
      <c r="G16" s="15" t="s">
        <v>85</v>
      </c>
      <c r="H16" s="13" t="s">
        <v>86</v>
      </c>
      <c r="I16" s="13">
        <v>1</v>
      </c>
      <c r="J16" s="19">
        <v>15000</v>
      </c>
      <c r="K16" s="33">
        <f t="shared" si="0"/>
        <v>15000</v>
      </c>
      <c r="L16" s="13"/>
      <c r="M16" s="15" t="s">
        <v>85</v>
      </c>
      <c r="N16" s="13" t="s">
        <v>86</v>
      </c>
      <c r="O16" s="13">
        <v>1</v>
      </c>
      <c r="P16" s="19">
        <v>12000</v>
      </c>
      <c r="Q16" s="33">
        <f t="shared" si="1"/>
        <v>12000</v>
      </c>
      <c r="R16" s="13"/>
      <c r="S16" s="15" t="s">
        <v>85</v>
      </c>
      <c r="T16" s="13" t="s">
        <v>86</v>
      </c>
      <c r="U16" s="13">
        <v>1</v>
      </c>
      <c r="V16" s="19">
        <v>12000</v>
      </c>
      <c r="W16" s="33">
        <f t="shared" si="2"/>
        <v>12000</v>
      </c>
      <c r="X16" s="14"/>
      <c r="Y16" s="14"/>
    </row>
    <row r="17" spans="2:25" x14ac:dyDescent="0.35">
      <c r="B17" s="13"/>
      <c r="C17" s="13"/>
      <c r="D17" s="13"/>
      <c r="E17" s="13"/>
      <c r="F17" s="13"/>
      <c r="G17" s="15" t="s">
        <v>87</v>
      </c>
      <c r="H17" s="13" t="s">
        <v>86</v>
      </c>
      <c r="I17" s="13">
        <v>1</v>
      </c>
      <c r="J17" s="19">
        <v>15000</v>
      </c>
      <c r="K17" s="33">
        <f t="shared" si="0"/>
        <v>15000</v>
      </c>
      <c r="L17" s="13"/>
      <c r="M17" s="15" t="s">
        <v>87</v>
      </c>
      <c r="N17" s="13" t="s">
        <v>86</v>
      </c>
      <c r="O17" s="13">
        <v>1</v>
      </c>
      <c r="P17" s="19">
        <v>12000</v>
      </c>
      <c r="Q17" s="33">
        <f t="shared" si="1"/>
        <v>12000</v>
      </c>
      <c r="R17" s="13"/>
      <c r="S17" s="15" t="s">
        <v>87</v>
      </c>
      <c r="T17" s="13" t="s">
        <v>86</v>
      </c>
      <c r="U17" s="13">
        <v>1</v>
      </c>
      <c r="V17" s="19">
        <v>12000</v>
      </c>
      <c r="W17" s="33">
        <f t="shared" si="2"/>
        <v>12000</v>
      </c>
      <c r="X17" s="14"/>
      <c r="Y17" s="14"/>
    </row>
    <row r="18" spans="2:25" x14ac:dyDescent="0.35">
      <c r="B18" s="13"/>
      <c r="C18" s="13"/>
      <c r="D18" s="13"/>
      <c r="E18" s="13"/>
      <c r="F18" s="13"/>
      <c r="G18" s="15" t="s">
        <v>88</v>
      </c>
      <c r="H18" s="13" t="s">
        <v>89</v>
      </c>
      <c r="I18" s="13">
        <v>1</v>
      </c>
      <c r="J18" s="19">
        <v>15000</v>
      </c>
      <c r="K18" s="33">
        <f t="shared" si="0"/>
        <v>15000</v>
      </c>
      <c r="L18" s="13"/>
      <c r="M18" s="15" t="s">
        <v>88</v>
      </c>
      <c r="N18" s="13" t="s">
        <v>89</v>
      </c>
      <c r="O18" s="13">
        <v>1</v>
      </c>
      <c r="P18" s="19">
        <v>12000</v>
      </c>
      <c r="Q18" s="33">
        <f t="shared" si="1"/>
        <v>12000</v>
      </c>
      <c r="R18" s="13"/>
      <c r="S18" s="15" t="s">
        <v>88</v>
      </c>
      <c r="T18" s="13" t="s">
        <v>89</v>
      </c>
      <c r="U18" s="13">
        <v>1</v>
      </c>
      <c r="V18" s="19">
        <v>12000</v>
      </c>
      <c r="W18" s="33">
        <f t="shared" si="2"/>
        <v>12000</v>
      </c>
      <c r="X18" s="14"/>
      <c r="Y18" s="14"/>
    </row>
    <row r="19" spans="2:25" x14ac:dyDescent="0.35">
      <c r="B19" s="13"/>
      <c r="C19" s="13"/>
      <c r="D19" s="13"/>
      <c r="E19" s="13"/>
      <c r="F19" s="13"/>
      <c r="G19" s="15" t="s">
        <v>90</v>
      </c>
      <c r="H19" s="13" t="s">
        <v>91</v>
      </c>
      <c r="I19" s="13">
        <v>1</v>
      </c>
      <c r="J19" s="19">
        <v>15000</v>
      </c>
      <c r="K19" s="33">
        <f t="shared" si="0"/>
        <v>15000</v>
      </c>
      <c r="L19" s="13"/>
      <c r="M19" s="15" t="s">
        <v>90</v>
      </c>
      <c r="N19" s="13" t="s">
        <v>91</v>
      </c>
      <c r="O19" s="13">
        <v>1</v>
      </c>
      <c r="P19" s="19">
        <v>12000</v>
      </c>
      <c r="Q19" s="33">
        <f t="shared" si="1"/>
        <v>12000</v>
      </c>
      <c r="R19" s="13"/>
      <c r="S19" s="15" t="s">
        <v>90</v>
      </c>
      <c r="T19" s="13" t="s">
        <v>91</v>
      </c>
      <c r="U19" s="13">
        <v>1</v>
      </c>
      <c r="V19" s="19">
        <v>12000</v>
      </c>
      <c r="W19" s="33">
        <f t="shared" si="2"/>
        <v>12000</v>
      </c>
      <c r="X19" s="14"/>
      <c r="Y19" s="14"/>
    </row>
    <row r="20" spans="2:25" x14ac:dyDescent="0.35">
      <c r="B20" s="13"/>
      <c r="C20" s="13"/>
      <c r="D20" s="13"/>
      <c r="E20" s="13"/>
      <c r="F20" s="13"/>
      <c r="G20" s="15" t="s">
        <v>92</v>
      </c>
      <c r="H20" s="13" t="s">
        <v>91</v>
      </c>
      <c r="I20" s="13">
        <v>1</v>
      </c>
      <c r="J20" s="19">
        <v>15000</v>
      </c>
      <c r="K20" s="33">
        <f t="shared" si="0"/>
        <v>15000</v>
      </c>
      <c r="L20" s="13"/>
      <c r="M20" s="15" t="s">
        <v>92</v>
      </c>
      <c r="N20" s="13" t="s">
        <v>91</v>
      </c>
      <c r="O20" s="13">
        <v>1</v>
      </c>
      <c r="P20" s="19">
        <v>12000</v>
      </c>
      <c r="Q20" s="33">
        <f t="shared" si="1"/>
        <v>12000</v>
      </c>
      <c r="R20" s="13"/>
      <c r="S20" s="15" t="s">
        <v>92</v>
      </c>
      <c r="T20" s="13" t="s">
        <v>91</v>
      </c>
      <c r="U20" s="13">
        <v>1</v>
      </c>
      <c r="V20" s="19">
        <v>12000</v>
      </c>
      <c r="W20" s="33">
        <f t="shared" si="2"/>
        <v>12000</v>
      </c>
      <c r="X20" s="14"/>
      <c r="Y20" s="14"/>
    </row>
    <row r="21" spans="2:25" x14ac:dyDescent="0.35">
      <c r="B21" s="13"/>
      <c r="C21" s="13"/>
      <c r="D21" s="13"/>
      <c r="E21" s="13"/>
      <c r="F21" s="13"/>
      <c r="G21" s="15" t="s">
        <v>93</v>
      </c>
      <c r="H21" s="13" t="s">
        <v>91</v>
      </c>
      <c r="I21" s="13">
        <v>1</v>
      </c>
      <c r="J21" s="19">
        <v>15000</v>
      </c>
      <c r="K21" s="33">
        <f t="shared" si="0"/>
        <v>15000</v>
      </c>
      <c r="L21" s="13"/>
      <c r="M21" s="15" t="s">
        <v>93</v>
      </c>
      <c r="N21" s="13" t="s">
        <v>91</v>
      </c>
      <c r="O21" s="13">
        <v>1</v>
      </c>
      <c r="P21" s="19">
        <v>12000</v>
      </c>
      <c r="Q21" s="33">
        <f t="shared" si="1"/>
        <v>12000</v>
      </c>
      <c r="R21" s="13"/>
      <c r="S21" s="15" t="s">
        <v>93</v>
      </c>
      <c r="T21" s="13" t="s">
        <v>91</v>
      </c>
      <c r="U21" s="13">
        <v>1</v>
      </c>
      <c r="V21" s="19">
        <v>12000</v>
      </c>
      <c r="W21" s="33">
        <f t="shared" si="2"/>
        <v>12000</v>
      </c>
      <c r="X21" s="14"/>
      <c r="Y21" s="14"/>
    </row>
    <row r="22" spans="2:25" x14ac:dyDescent="0.35">
      <c r="B22" s="13"/>
      <c r="C22" s="13"/>
      <c r="D22" s="13"/>
      <c r="E22" s="13"/>
      <c r="F22" s="13"/>
      <c r="G22" s="15" t="s">
        <v>94</v>
      </c>
      <c r="H22" s="13" t="s">
        <v>95</v>
      </c>
      <c r="I22" s="13">
        <v>1</v>
      </c>
      <c r="J22" s="19">
        <v>15000</v>
      </c>
      <c r="K22" s="33">
        <f t="shared" si="0"/>
        <v>15000</v>
      </c>
      <c r="L22" s="13"/>
      <c r="M22" s="15" t="s">
        <v>94</v>
      </c>
      <c r="N22" s="13" t="s">
        <v>95</v>
      </c>
      <c r="O22" s="13">
        <v>1</v>
      </c>
      <c r="P22" s="19">
        <v>12000</v>
      </c>
      <c r="Q22" s="33">
        <f t="shared" si="1"/>
        <v>12000</v>
      </c>
      <c r="R22" s="13"/>
      <c r="S22" s="15" t="s">
        <v>94</v>
      </c>
      <c r="T22" s="13" t="s">
        <v>95</v>
      </c>
      <c r="U22" s="13">
        <v>1</v>
      </c>
      <c r="V22" s="19">
        <v>12000</v>
      </c>
      <c r="W22" s="33">
        <f t="shared" si="2"/>
        <v>12000</v>
      </c>
      <c r="X22" s="14"/>
      <c r="Y22" s="14"/>
    </row>
    <row r="23" spans="2:25" x14ac:dyDescent="0.35">
      <c r="B23" s="13"/>
      <c r="C23" s="13"/>
      <c r="D23" s="13"/>
      <c r="E23" s="13"/>
      <c r="F23" s="13"/>
      <c r="G23" s="15" t="s">
        <v>96</v>
      </c>
      <c r="H23" s="13" t="s">
        <v>97</v>
      </c>
      <c r="I23" s="13">
        <v>1</v>
      </c>
      <c r="J23" s="19">
        <v>15000</v>
      </c>
      <c r="K23" s="33">
        <f t="shared" si="0"/>
        <v>15000</v>
      </c>
      <c r="L23" s="13"/>
      <c r="M23" s="15" t="s">
        <v>96</v>
      </c>
      <c r="N23" s="13" t="s">
        <v>97</v>
      </c>
      <c r="O23" s="13">
        <v>1</v>
      </c>
      <c r="P23" s="19">
        <v>12000</v>
      </c>
      <c r="Q23" s="33">
        <f t="shared" si="1"/>
        <v>12000</v>
      </c>
      <c r="R23" s="13"/>
      <c r="S23" s="15" t="s">
        <v>96</v>
      </c>
      <c r="T23" s="13" t="s">
        <v>97</v>
      </c>
      <c r="U23" s="13">
        <v>1</v>
      </c>
      <c r="V23" s="19">
        <v>12000</v>
      </c>
      <c r="W23" s="33">
        <f t="shared" si="2"/>
        <v>12000</v>
      </c>
      <c r="X23" s="14"/>
      <c r="Y23" s="14"/>
    </row>
    <row r="24" spans="2:25" x14ac:dyDescent="0.35">
      <c r="B24" s="13"/>
      <c r="C24" s="13"/>
      <c r="D24" s="13"/>
      <c r="E24" s="13"/>
      <c r="F24" s="13"/>
      <c r="G24" s="15" t="s">
        <v>98</v>
      </c>
      <c r="H24" s="13" t="s">
        <v>99</v>
      </c>
      <c r="I24" s="13">
        <v>1</v>
      </c>
      <c r="J24" s="19">
        <v>15000</v>
      </c>
      <c r="K24" s="33">
        <f t="shared" si="0"/>
        <v>15000</v>
      </c>
      <c r="L24" s="13"/>
      <c r="M24" s="15" t="s">
        <v>98</v>
      </c>
      <c r="N24" s="13" t="s">
        <v>99</v>
      </c>
      <c r="O24" s="13">
        <v>1</v>
      </c>
      <c r="P24" s="19">
        <v>12000</v>
      </c>
      <c r="Q24" s="33">
        <f t="shared" si="1"/>
        <v>12000</v>
      </c>
      <c r="R24" s="13"/>
      <c r="S24" s="15" t="s">
        <v>98</v>
      </c>
      <c r="T24" s="13" t="s">
        <v>99</v>
      </c>
      <c r="U24" s="13">
        <v>1</v>
      </c>
      <c r="V24" s="19">
        <v>12000</v>
      </c>
      <c r="W24" s="33">
        <f t="shared" si="2"/>
        <v>12000</v>
      </c>
      <c r="X24" s="14"/>
      <c r="Y24" s="14"/>
    </row>
    <row r="25" spans="2:25" x14ac:dyDescent="0.35">
      <c r="B25" s="13"/>
      <c r="C25" s="13"/>
      <c r="D25" s="13"/>
      <c r="E25" s="13"/>
      <c r="F25" s="13"/>
      <c r="G25" s="15" t="s">
        <v>100</v>
      </c>
      <c r="H25" s="13" t="s">
        <v>101</v>
      </c>
      <c r="I25" s="13">
        <v>1</v>
      </c>
      <c r="J25" s="19">
        <v>15000</v>
      </c>
      <c r="K25" s="33">
        <f t="shared" si="0"/>
        <v>15000</v>
      </c>
      <c r="L25" s="13"/>
      <c r="M25" s="15" t="s">
        <v>100</v>
      </c>
      <c r="N25" s="13" t="s">
        <v>101</v>
      </c>
      <c r="O25" s="13">
        <v>1</v>
      </c>
      <c r="P25" s="19">
        <v>12000</v>
      </c>
      <c r="Q25" s="33">
        <f t="shared" si="1"/>
        <v>12000</v>
      </c>
      <c r="R25" s="13"/>
      <c r="S25" s="15" t="s">
        <v>100</v>
      </c>
      <c r="T25" s="13" t="s">
        <v>101</v>
      </c>
      <c r="U25" s="13">
        <v>1</v>
      </c>
      <c r="V25" s="19">
        <v>12000</v>
      </c>
      <c r="W25" s="33">
        <f t="shared" si="2"/>
        <v>12000</v>
      </c>
      <c r="X25" s="14"/>
      <c r="Y25" s="14"/>
    </row>
    <row r="26" spans="2:25" x14ac:dyDescent="0.35">
      <c r="B26" s="13"/>
      <c r="C26" s="13"/>
      <c r="D26" s="13"/>
      <c r="E26" s="13"/>
      <c r="F26" s="13"/>
      <c r="G26" s="15" t="s">
        <v>102</v>
      </c>
      <c r="H26" s="13" t="s">
        <v>103</v>
      </c>
      <c r="I26" s="13">
        <v>1</v>
      </c>
      <c r="J26" s="19">
        <v>15000</v>
      </c>
      <c r="K26" s="33">
        <f t="shared" si="0"/>
        <v>15000</v>
      </c>
      <c r="L26" s="13"/>
      <c r="M26" s="15" t="s">
        <v>102</v>
      </c>
      <c r="N26" s="13" t="s">
        <v>103</v>
      </c>
      <c r="O26" s="13">
        <v>1</v>
      </c>
      <c r="P26" s="19">
        <v>12000</v>
      </c>
      <c r="Q26" s="33">
        <f t="shared" si="1"/>
        <v>12000</v>
      </c>
      <c r="R26" s="13"/>
      <c r="S26" s="15" t="s">
        <v>102</v>
      </c>
      <c r="T26" s="13" t="s">
        <v>103</v>
      </c>
      <c r="U26" s="13">
        <v>1</v>
      </c>
      <c r="V26" s="19">
        <v>12000</v>
      </c>
      <c r="W26" s="33">
        <f t="shared" si="2"/>
        <v>12000</v>
      </c>
      <c r="X26" s="14"/>
      <c r="Y26" s="14"/>
    </row>
    <row r="27" spans="2:25" x14ac:dyDescent="0.35">
      <c r="B27" s="13"/>
      <c r="C27" s="13"/>
      <c r="D27" s="13"/>
      <c r="E27" s="13"/>
      <c r="F27" s="13"/>
      <c r="G27" s="15" t="s">
        <v>104</v>
      </c>
      <c r="H27" s="13" t="s">
        <v>105</v>
      </c>
      <c r="I27" s="13">
        <v>1</v>
      </c>
      <c r="J27" s="19">
        <v>15000</v>
      </c>
      <c r="K27" s="33">
        <f t="shared" si="0"/>
        <v>15000</v>
      </c>
      <c r="L27" s="13"/>
      <c r="M27" s="15" t="s">
        <v>104</v>
      </c>
      <c r="N27" s="13" t="s">
        <v>105</v>
      </c>
      <c r="O27" s="13">
        <v>1</v>
      </c>
      <c r="P27" s="19">
        <v>12000</v>
      </c>
      <c r="Q27" s="33">
        <f t="shared" si="1"/>
        <v>12000</v>
      </c>
      <c r="R27" s="13"/>
      <c r="S27" s="15" t="s">
        <v>104</v>
      </c>
      <c r="T27" s="13" t="s">
        <v>105</v>
      </c>
      <c r="U27" s="13">
        <v>1</v>
      </c>
      <c r="V27" s="19">
        <v>12000</v>
      </c>
      <c r="W27" s="33">
        <f t="shared" si="2"/>
        <v>12000</v>
      </c>
      <c r="X27" s="14"/>
      <c r="Y27" s="14"/>
    </row>
    <row r="28" spans="2:25" x14ac:dyDescent="0.35">
      <c r="B28" s="13"/>
      <c r="C28" s="13"/>
      <c r="D28" s="13"/>
      <c r="E28" s="13"/>
      <c r="F28" s="13"/>
      <c r="G28" s="15" t="s">
        <v>106</v>
      </c>
      <c r="H28" s="13" t="s">
        <v>107</v>
      </c>
      <c r="I28" s="13">
        <v>1</v>
      </c>
      <c r="J28" s="19">
        <v>15000</v>
      </c>
      <c r="K28" s="33">
        <f t="shared" si="0"/>
        <v>15000</v>
      </c>
      <c r="L28" s="13"/>
      <c r="M28" s="15" t="s">
        <v>106</v>
      </c>
      <c r="N28" s="13" t="s">
        <v>107</v>
      </c>
      <c r="O28" s="13">
        <v>1</v>
      </c>
      <c r="P28" s="19">
        <v>12000</v>
      </c>
      <c r="Q28" s="33">
        <f t="shared" si="1"/>
        <v>12000</v>
      </c>
      <c r="R28" s="13"/>
      <c r="S28" s="15" t="s">
        <v>106</v>
      </c>
      <c r="T28" s="13" t="s">
        <v>107</v>
      </c>
      <c r="U28" s="13">
        <v>1</v>
      </c>
      <c r="V28" s="19">
        <v>12000</v>
      </c>
      <c r="W28" s="33">
        <f t="shared" si="2"/>
        <v>12000</v>
      </c>
      <c r="X28" s="14"/>
      <c r="Y28" s="14"/>
    </row>
    <row r="29" spans="2:25" x14ac:dyDescent="0.35">
      <c r="B29" s="13"/>
      <c r="C29" s="13"/>
      <c r="D29" s="13"/>
      <c r="E29" s="13"/>
      <c r="F29" s="13"/>
      <c r="G29" s="15" t="s">
        <v>108</v>
      </c>
      <c r="H29" s="13" t="s">
        <v>109</v>
      </c>
      <c r="I29" s="13">
        <v>1</v>
      </c>
      <c r="J29" s="19">
        <v>15000</v>
      </c>
      <c r="K29" s="33">
        <f t="shared" si="0"/>
        <v>15000</v>
      </c>
      <c r="L29" s="13"/>
      <c r="M29" s="15" t="s">
        <v>108</v>
      </c>
      <c r="N29" s="13" t="s">
        <v>109</v>
      </c>
      <c r="O29" s="13">
        <v>1</v>
      </c>
      <c r="P29" s="19">
        <v>12000</v>
      </c>
      <c r="Q29" s="33">
        <f t="shared" si="1"/>
        <v>12000</v>
      </c>
      <c r="R29" s="13"/>
      <c r="S29" s="15" t="s">
        <v>108</v>
      </c>
      <c r="T29" s="13" t="s">
        <v>109</v>
      </c>
      <c r="U29" s="13">
        <v>1</v>
      </c>
      <c r="V29" s="19">
        <v>12000</v>
      </c>
      <c r="W29" s="33">
        <f t="shared" si="2"/>
        <v>12000</v>
      </c>
      <c r="X29" s="14"/>
      <c r="Y29" s="14"/>
    </row>
    <row r="30" spans="2:25" x14ac:dyDescent="0.35">
      <c r="B30" s="13"/>
      <c r="C30" s="13"/>
      <c r="D30" s="13"/>
      <c r="E30" s="13"/>
      <c r="F30" s="13"/>
      <c r="G30" s="15" t="s">
        <v>110</v>
      </c>
      <c r="H30" s="13" t="s">
        <v>111</v>
      </c>
      <c r="I30" s="13">
        <v>1</v>
      </c>
      <c r="J30" s="19">
        <v>15000</v>
      </c>
      <c r="K30" s="33">
        <f t="shared" si="0"/>
        <v>15000</v>
      </c>
      <c r="L30" s="13"/>
      <c r="M30" s="15" t="s">
        <v>110</v>
      </c>
      <c r="N30" s="13" t="s">
        <v>111</v>
      </c>
      <c r="O30" s="13">
        <v>1</v>
      </c>
      <c r="P30" s="19">
        <v>12000</v>
      </c>
      <c r="Q30" s="33">
        <f>P30*O30</f>
        <v>12000</v>
      </c>
      <c r="R30" s="13"/>
      <c r="S30" s="15" t="s">
        <v>110</v>
      </c>
      <c r="T30" s="13" t="s">
        <v>111</v>
      </c>
      <c r="U30" s="13">
        <v>1</v>
      </c>
      <c r="V30" s="19">
        <v>12000</v>
      </c>
      <c r="W30" s="33">
        <f>V30*U30</f>
        <v>12000</v>
      </c>
      <c r="X30" s="14"/>
      <c r="Y30" s="14"/>
    </row>
    <row r="31" spans="2:25" x14ac:dyDescent="0.35">
      <c r="B31" s="13"/>
      <c r="C31" s="13"/>
      <c r="D31" s="13"/>
      <c r="E31" s="13"/>
      <c r="F31" s="13"/>
      <c r="G31" s="15"/>
      <c r="H31" s="13"/>
      <c r="I31" s="13"/>
      <c r="J31" s="19"/>
      <c r="K31" s="33"/>
      <c r="L31" s="13"/>
      <c r="M31" s="15"/>
      <c r="N31" s="13"/>
      <c r="O31" s="13"/>
      <c r="P31" s="19"/>
      <c r="Q31" s="33"/>
      <c r="R31" s="13"/>
      <c r="S31" s="15"/>
      <c r="T31" s="13"/>
      <c r="U31" s="13"/>
      <c r="V31" s="19"/>
      <c r="W31" s="33"/>
      <c r="X31" s="14"/>
      <c r="Y31" s="14"/>
    </row>
    <row r="32" spans="2:25" x14ac:dyDescent="0.35">
      <c r="B32" s="13"/>
      <c r="C32" s="13"/>
      <c r="D32" s="13"/>
      <c r="E32" s="13"/>
      <c r="F32" s="13"/>
      <c r="G32" s="86" t="s">
        <v>112</v>
      </c>
      <c r="H32" s="87"/>
      <c r="I32" s="87"/>
      <c r="J32" s="87"/>
      <c r="K32" s="88"/>
      <c r="L32" s="13"/>
      <c r="M32" s="86" t="s">
        <v>112</v>
      </c>
      <c r="N32" s="87"/>
      <c r="O32" s="87"/>
      <c r="P32" s="87"/>
      <c r="Q32" s="88"/>
      <c r="R32" s="13"/>
      <c r="S32" s="86" t="s">
        <v>112</v>
      </c>
      <c r="T32" s="87"/>
      <c r="U32" s="87"/>
      <c r="V32" s="87"/>
      <c r="W32" s="88"/>
      <c r="X32" s="14"/>
      <c r="Y32" s="14"/>
    </row>
    <row r="33" spans="2:25" x14ac:dyDescent="0.35">
      <c r="B33" s="13"/>
      <c r="C33" s="13"/>
      <c r="D33" s="13"/>
      <c r="E33" s="13"/>
      <c r="F33" s="13"/>
      <c r="G33" s="89">
        <v>10</v>
      </c>
      <c r="H33" s="90"/>
      <c r="I33" s="13">
        <f>2*G33</f>
        <v>20</v>
      </c>
      <c r="J33" s="19">
        <f>J30</f>
        <v>15000</v>
      </c>
      <c r="K33" s="33">
        <f>J33*I33</f>
        <v>300000</v>
      </c>
      <c r="L33" s="13"/>
      <c r="M33" s="89">
        <v>10</v>
      </c>
      <c r="N33" s="90"/>
      <c r="O33" s="13">
        <v>0</v>
      </c>
      <c r="P33" s="19">
        <f>P30</f>
        <v>12000</v>
      </c>
      <c r="Q33" s="33">
        <f>P33*O33</f>
        <v>0</v>
      </c>
      <c r="R33" s="13"/>
      <c r="S33" s="89">
        <v>10</v>
      </c>
      <c r="T33" s="90"/>
      <c r="U33" s="13">
        <v>10</v>
      </c>
      <c r="V33" s="31">
        <f>V30</f>
        <v>12000</v>
      </c>
      <c r="W33" s="32">
        <f>V33*U33</f>
        <v>120000</v>
      </c>
      <c r="X33" s="14"/>
      <c r="Y33" s="14"/>
    </row>
    <row r="34" spans="2:25" x14ac:dyDescent="0.35">
      <c r="B34" s="13"/>
      <c r="C34" s="13"/>
      <c r="D34" s="13"/>
      <c r="E34" s="13"/>
      <c r="F34" s="13"/>
      <c r="G34" s="15"/>
      <c r="H34" s="13"/>
      <c r="I34" s="13"/>
      <c r="J34" s="19"/>
      <c r="K34" s="33"/>
      <c r="L34" s="13"/>
      <c r="M34" s="15"/>
      <c r="N34" s="13"/>
      <c r="O34" s="13"/>
      <c r="P34" s="19"/>
      <c r="Q34" s="33"/>
      <c r="R34" s="13"/>
      <c r="S34" s="15"/>
      <c r="T34" s="13"/>
      <c r="U34" s="13"/>
      <c r="V34" s="31"/>
      <c r="W34" s="32"/>
      <c r="X34" s="14"/>
      <c r="Y34" s="14"/>
    </row>
    <row r="35" spans="2:25" x14ac:dyDescent="0.35">
      <c r="B35" s="13"/>
      <c r="C35" s="13"/>
      <c r="D35" s="13"/>
      <c r="E35" s="13"/>
      <c r="F35" s="13"/>
      <c r="G35" s="29" t="s">
        <v>10</v>
      </c>
      <c r="H35" s="30"/>
      <c r="I35" s="30">
        <f>SUM(I4:I33)</f>
        <v>47</v>
      </c>
      <c r="J35" s="36"/>
      <c r="K35" s="37">
        <f>SUM(K4:K33)</f>
        <v>705000</v>
      </c>
      <c r="L35" s="13"/>
      <c r="M35" s="29" t="s">
        <v>10</v>
      </c>
      <c r="N35" s="30"/>
      <c r="O35" s="30">
        <f>SUM(O4:O33)</f>
        <v>27</v>
      </c>
      <c r="P35" s="36"/>
      <c r="Q35" s="37">
        <f>SUM(Q4:Q33)</f>
        <v>324000</v>
      </c>
      <c r="R35" s="13"/>
      <c r="S35" s="29" t="s">
        <v>10</v>
      </c>
      <c r="T35" s="30"/>
      <c r="U35" s="30">
        <f>SUM(U4:U33)</f>
        <v>37</v>
      </c>
      <c r="V35" s="34"/>
      <c r="W35" s="35">
        <f>SUM(W4:W33)</f>
        <v>444000</v>
      </c>
      <c r="X35" s="14"/>
      <c r="Y35" s="14"/>
    </row>
    <row r="36" spans="2:25" x14ac:dyDescent="0.3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4"/>
      <c r="Y36" s="14"/>
    </row>
    <row r="37" spans="2:25" x14ac:dyDescent="0.3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4"/>
      <c r="Y37" s="14"/>
    </row>
    <row r="38" spans="2:25" x14ac:dyDescent="0.3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4"/>
      <c r="Y38" s="14"/>
    </row>
    <row r="39" spans="2:25" x14ac:dyDescent="0.3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4"/>
      <c r="Y39" s="14"/>
    </row>
    <row r="40" spans="2:25" x14ac:dyDescent="0.3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4"/>
      <c r="Y40" s="14"/>
    </row>
    <row r="41" spans="2:25" x14ac:dyDescent="0.3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4"/>
      <c r="Y41" s="14"/>
    </row>
    <row r="42" spans="2:25" x14ac:dyDescent="0.3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4"/>
      <c r="Y42" s="14"/>
    </row>
    <row r="43" spans="2:25" x14ac:dyDescent="0.3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4"/>
      <c r="Y43" s="14"/>
    </row>
    <row r="44" spans="2:25" x14ac:dyDescent="0.3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4"/>
      <c r="Y44" s="14"/>
    </row>
    <row r="45" spans="2:25" x14ac:dyDescent="0.3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4"/>
      <c r="Y45" s="14"/>
    </row>
    <row r="46" spans="2:25" x14ac:dyDescent="0.3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4"/>
      <c r="Y46" s="14"/>
    </row>
    <row r="47" spans="2:25" x14ac:dyDescent="0.3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2:25" x14ac:dyDescent="0.3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2:23" x14ac:dyDescent="0.3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2:23" x14ac:dyDescent="0.3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2:23" x14ac:dyDescent="0.3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2:23" x14ac:dyDescent="0.3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</sheetData>
  <mergeCells count="10">
    <mergeCell ref="S2:W2"/>
    <mergeCell ref="S32:W32"/>
    <mergeCell ref="S33:T33"/>
    <mergeCell ref="B2:E2"/>
    <mergeCell ref="G2:K2"/>
    <mergeCell ref="G32:K32"/>
    <mergeCell ref="G33:H33"/>
    <mergeCell ref="M2:Q2"/>
    <mergeCell ref="M32:Q32"/>
    <mergeCell ref="M33:N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887F-2E7B-46C1-AC4D-A66CF9B1F6D5}">
  <dimension ref="B2:W46"/>
  <sheetViews>
    <sheetView workbookViewId="0">
      <selection activeCell="B2" sqref="B2:E2"/>
    </sheetView>
  </sheetViews>
  <sheetFormatPr defaultRowHeight="14.5" x14ac:dyDescent="0.35"/>
  <cols>
    <col min="2" max="2" width="11" customWidth="1"/>
    <col min="3" max="3" width="6.26953125" customWidth="1"/>
    <col min="4" max="4" width="15.26953125" bestFit="1" customWidth="1"/>
    <col min="5" max="5" width="15.7265625" bestFit="1" customWidth="1"/>
    <col min="7" max="7" width="32.7265625" customWidth="1"/>
    <col min="8" max="8" width="37.7265625" customWidth="1"/>
    <col min="10" max="10" width="15" bestFit="1" customWidth="1"/>
    <col min="11" max="11" width="12" bestFit="1" customWidth="1"/>
    <col min="13" max="13" width="32.54296875" bestFit="1" customWidth="1"/>
    <col min="14" max="14" width="41.1796875" bestFit="1" customWidth="1"/>
    <col min="16" max="16" width="15" bestFit="1" customWidth="1"/>
    <col min="17" max="17" width="12" bestFit="1" customWidth="1"/>
    <col min="19" max="19" width="14.1796875" customWidth="1"/>
    <col min="20" max="20" width="18.7265625" customWidth="1"/>
    <col min="22" max="22" width="15" bestFit="1" customWidth="1"/>
    <col min="23" max="23" width="12" bestFit="1" customWidth="1"/>
  </cols>
  <sheetData>
    <row r="2" spans="2:23" x14ac:dyDescent="0.35">
      <c r="B2" s="97" t="s">
        <v>266</v>
      </c>
      <c r="C2" s="98"/>
      <c r="D2" s="98"/>
      <c r="E2" s="99"/>
      <c r="G2" s="91" t="s">
        <v>19</v>
      </c>
      <c r="H2" s="92"/>
      <c r="I2" s="92"/>
      <c r="J2" s="92"/>
      <c r="K2" s="93"/>
      <c r="M2" s="91" t="s">
        <v>113</v>
      </c>
      <c r="N2" s="92"/>
      <c r="O2" s="92"/>
      <c r="P2" s="92"/>
      <c r="Q2" s="93"/>
      <c r="S2" s="91" t="s">
        <v>114</v>
      </c>
      <c r="T2" s="92"/>
      <c r="U2" s="92"/>
      <c r="V2" s="92"/>
      <c r="W2" s="93"/>
    </row>
    <row r="3" spans="2:23" x14ac:dyDescent="0.35">
      <c r="B3" s="7" t="s">
        <v>2</v>
      </c>
      <c r="C3" s="8" t="s">
        <v>5</v>
      </c>
      <c r="D3" s="8" t="s">
        <v>115</v>
      </c>
      <c r="E3" s="9" t="s">
        <v>21</v>
      </c>
      <c r="G3" s="1" t="s">
        <v>22</v>
      </c>
      <c r="H3" s="2" t="s">
        <v>23</v>
      </c>
      <c r="I3" s="2" t="s">
        <v>24</v>
      </c>
      <c r="J3" s="2" t="s">
        <v>62</v>
      </c>
      <c r="K3" s="3" t="s">
        <v>116</v>
      </c>
      <c r="M3" s="1" t="s">
        <v>22</v>
      </c>
      <c r="N3" s="2" t="s">
        <v>23</v>
      </c>
      <c r="O3" s="2" t="s">
        <v>24</v>
      </c>
      <c r="P3" s="2" t="s">
        <v>62</v>
      </c>
      <c r="Q3" s="3" t="s">
        <v>26</v>
      </c>
      <c r="S3" s="1" t="s">
        <v>22</v>
      </c>
      <c r="T3" s="2" t="s">
        <v>23</v>
      </c>
      <c r="U3" s="2" t="s">
        <v>24</v>
      </c>
      <c r="V3" s="2" t="s">
        <v>62</v>
      </c>
      <c r="W3" s="3" t="s">
        <v>26</v>
      </c>
    </row>
    <row r="4" spans="2:23" x14ac:dyDescent="0.35">
      <c r="B4" s="4" t="s">
        <v>27</v>
      </c>
      <c r="C4">
        <f>I46</f>
        <v>45</v>
      </c>
      <c r="D4" s="11">
        <v>15000</v>
      </c>
      <c r="E4" s="43">
        <f>D4*C4</f>
        <v>675000</v>
      </c>
      <c r="G4" s="4" t="s">
        <v>117</v>
      </c>
      <c r="H4" t="s">
        <v>118</v>
      </c>
      <c r="I4">
        <v>1</v>
      </c>
      <c r="J4" s="11">
        <v>15000</v>
      </c>
      <c r="K4" s="43">
        <f t="shared" ref="K4:K24" si="0">J4*I4</f>
        <v>15000</v>
      </c>
      <c r="M4" s="4" t="s">
        <v>117</v>
      </c>
      <c r="N4" t="s">
        <v>118</v>
      </c>
      <c r="O4">
        <v>1</v>
      </c>
      <c r="P4" s="11">
        <v>12000</v>
      </c>
      <c r="Q4" s="43">
        <f t="shared" ref="Q4:Q24" si="1">P4*O4</f>
        <v>12000</v>
      </c>
      <c r="S4" s="4" t="s">
        <v>117</v>
      </c>
      <c r="T4" t="s">
        <v>118</v>
      </c>
      <c r="U4">
        <v>1</v>
      </c>
      <c r="V4" s="11">
        <v>20000</v>
      </c>
      <c r="W4" s="43">
        <f t="shared" ref="W4:W24" si="2">V4*U4</f>
        <v>20000</v>
      </c>
    </row>
    <row r="5" spans="2:23" x14ac:dyDescent="0.35">
      <c r="B5" s="4" t="s">
        <v>119</v>
      </c>
      <c r="C5">
        <f>O46</f>
        <v>33</v>
      </c>
      <c r="D5" s="11">
        <v>12000</v>
      </c>
      <c r="E5" s="43">
        <f>D5*C5</f>
        <v>396000</v>
      </c>
      <c r="G5" s="4" t="s">
        <v>120</v>
      </c>
      <c r="H5" t="s">
        <v>121</v>
      </c>
      <c r="I5">
        <v>1</v>
      </c>
      <c r="J5" s="11">
        <v>15000</v>
      </c>
      <c r="K5" s="43">
        <f t="shared" si="0"/>
        <v>15000</v>
      </c>
      <c r="M5" s="4" t="s">
        <v>120</v>
      </c>
      <c r="N5" t="s">
        <v>121</v>
      </c>
      <c r="O5">
        <v>1</v>
      </c>
      <c r="P5" s="11">
        <v>12000</v>
      </c>
      <c r="Q5" s="43">
        <f t="shared" si="1"/>
        <v>12000</v>
      </c>
      <c r="S5" s="4" t="s">
        <v>120</v>
      </c>
      <c r="T5" t="s">
        <v>121</v>
      </c>
      <c r="U5">
        <v>1</v>
      </c>
      <c r="V5" s="11">
        <v>20000</v>
      </c>
      <c r="W5" s="43">
        <f t="shared" si="2"/>
        <v>20000</v>
      </c>
    </row>
    <row r="6" spans="2:23" x14ac:dyDescent="0.35">
      <c r="B6" s="4" t="s">
        <v>8</v>
      </c>
      <c r="C6">
        <f>U46</f>
        <v>39</v>
      </c>
      <c r="D6" s="11">
        <v>20000</v>
      </c>
      <c r="E6" s="43">
        <f>D6*C6</f>
        <v>780000</v>
      </c>
      <c r="G6" s="4" t="s">
        <v>122</v>
      </c>
      <c r="H6" t="s">
        <v>123</v>
      </c>
      <c r="I6">
        <v>1</v>
      </c>
      <c r="J6" s="11">
        <v>15000</v>
      </c>
      <c r="K6" s="43">
        <f t="shared" si="0"/>
        <v>15000</v>
      </c>
      <c r="M6" s="4" t="s">
        <v>122</v>
      </c>
      <c r="N6" t="s">
        <v>123</v>
      </c>
      <c r="O6">
        <v>1</v>
      </c>
      <c r="P6" s="11">
        <v>12000</v>
      </c>
      <c r="Q6" s="43">
        <f t="shared" si="1"/>
        <v>12000</v>
      </c>
      <c r="S6" s="4" t="s">
        <v>122</v>
      </c>
      <c r="T6" t="s">
        <v>123</v>
      </c>
      <c r="U6">
        <v>1</v>
      </c>
      <c r="V6" s="11">
        <v>20000</v>
      </c>
      <c r="W6" s="43">
        <f t="shared" si="2"/>
        <v>20000</v>
      </c>
    </row>
    <row r="7" spans="2:23" x14ac:dyDescent="0.35">
      <c r="B7" s="4"/>
      <c r="D7" s="11"/>
      <c r="E7" s="43"/>
      <c r="G7" s="4" t="s">
        <v>124</v>
      </c>
      <c r="H7" t="s">
        <v>123</v>
      </c>
      <c r="I7">
        <v>1</v>
      </c>
      <c r="J7" s="11">
        <v>15000</v>
      </c>
      <c r="K7" s="43">
        <f t="shared" si="0"/>
        <v>15000</v>
      </c>
      <c r="M7" s="4" t="s">
        <v>124</v>
      </c>
      <c r="N7" t="s">
        <v>123</v>
      </c>
      <c r="O7">
        <v>1</v>
      </c>
      <c r="P7" s="11">
        <v>12000</v>
      </c>
      <c r="Q7" s="43">
        <f t="shared" si="1"/>
        <v>12000</v>
      </c>
      <c r="S7" s="4" t="s">
        <v>124</v>
      </c>
      <c r="T7" t="s">
        <v>123</v>
      </c>
      <c r="U7">
        <v>1</v>
      </c>
      <c r="V7" s="11">
        <v>20000</v>
      </c>
      <c r="W7" s="43">
        <f t="shared" si="2"/>
        <v>20000</v>
      </c>
    </row>
    <row r="8" spans="2:23" x14ac:dyDescent="0.35">
      <c r="B8" s="5" t="s">
        <v>5</v>
      </c>
      <c r="C8" s="6"/>
      <c r="D8" s="44"/>
      <c r="E8" s="45">
        <f>SUM(E4:E6)</f>
        <v>1851000</v>
      </c>
      <c r="G8" s="4" t="s">
        <v>125</v>
      </c>
      <c r="H8" t="s">
        <v>126</v>
      </c>
      <c r="I8">
        <v>1</v>
      </c>
      <c r="J8" s="11">
        <v>15000</v>
      </c>
      <c r="K8" s="43">
        <f t="shared" si="0"/>
        <v>15000</v>
      </c>
      <c r="M8" s="4" t="s">
        <v>125</v>
      </c>
      <c r="N8" t="s">
        <v>126</v>
      </c>
      <c r="O8">
        <v>1</v>
      </c>
      <c r="P8" s="11">
        <v>12000</v>
      </c>
      <c r="Q8" s="43">
        <f t="shared" si="1"/>
        <v>12000</v>
      </c>
      <c r="S8" s="4" t="s">
        <v>125</v>
      </c>
      <c r="T8" t="s">
        <v>126</v>
      </c>
      <c r="U8">
        <v>1</v>
      </c>
      <c r="V8" s="11">
        <v>20000</v>
      </c>
      <c r="W8" s="43">
        <f t="shared" si="2"/>
        <v>20000</v>
      </c>
    </row>
    <row r="9" spans="2:23" x14ac:dyDescent="0.35">
      <c r="G9" s="4" t="s">
        <v>127</v>
      </c>
      <c r="H9" t="s">
        <v>128</v>
      </c>
      <c r="I9">
        <v>1</v>
      </c>
      <c r="J9" s="11">
        <v>15000</v>
      </c>
      <c r="K9" s="43">
        <f t="shared" si="0"/>
        <v>15000</v>
      </c>
      <c r="M9" s="4" t="s">
        <v>127</v>
      </c>
      <c r="N9" t="s">
        <v>128</v>
      </c>
      <c r="O9">
        <v>1</v>
      </c>
      <c r="P9" s="11">
        <v>12000</v>
      </c>
      <c r="Q9" s="43">
        <f t="shared" si="1"/>
        <v>12000</v>
      </c>
      <c r="S9" s="4" t="s">
        <v>127</v>
      </c>
      <c r="T9" t="s">
        <v>128</v>
      </c>
      <c r="U9">
        <v>1</v>
      </c>
      <c r="V9" s="11">
        <v>20000</v>
      </c>
      <c r="W9" s="43">
        <f t="shared" si="2"/>
        <v>20000</v>
      </c>
    </row>
    <row r="10" spans="2:23" x14ac:dyDescent="0.35">
      <c r="G10" s="4" t="s">
        <v>129</v>
      </c>
      <c r="H10" t="s">
        <v>130</v>
      </c>
      <c r="I10">
        <v>1</v>
      </c>
      <c r="J10" s="11">
        <v>15000</v>
      </c>
      <c r="K10" s="43">
        <f t="shared" si="0"/>
        <v>15000</v>
      </c>
      <c r="M10" s="4" t="s">
        <v>129</v>
      </c>
      <c r="N10" t="s">
        <v>130</v>
      </c>
      <c r="O10">
        <v>1</v>
      </c>
      <c r="P10" s="11">
        <v>12000</v>
      </c>
      <c r="Q10" s="43">
        <f t="shared" si="1"/>
        <v>12000</v>
      </c>
      <c r="S10" s="4" t="s">
        <v>129</v>
      </c>
      <c r="T10" t="s">
        <v>130</v>
      </c>
      <c r="U10">
        <v>1</v>
      </c>
      <c r="V10" s="11">
        <v>20000</v>
      </c>
      <c r="W10" s="43">
        <f t="shared" si="2"/>
        <v>20000</v>
      </c>
    </row>
    <row r="11" spans="2:23" x14ac:dyDescent="0.35">
      <c r="G11" s="4" t="s">
        <v>131</v>
      </c>
      <c r="H11" t="s">
        <v>132</v>
      </c>
      <c r="I11">
        <v>1</v>
      </c>
      <c r="J11" s="11">
        <v>15000</v>
      </c>
      <c r="K11" s="43">
        <f t="shared" si="0"/>
        <v>15000</v>
      </c>
      <c r="M11" s="4" t="s">
        <v>131</v>
      </c>
      <c r="N11" t="s">
        <v>132</v>
      </c>
      <c r="O11">
        <v>1</v>
      </c>
      <c r="P11" s="11">
        <v>12000</v>
      </c>
      <c r="Q11" s="43">
        <f t="shared" si="1"/>
        <v>12000</v>
      </c>
      <c r="S11" s="4" t="s">
        <v>131</v>
      </c>
      <c r="T11" t="s">
        <v>132</v>
      </c>
      <c r="U11">
        <v>1</v>
      </c>
      <c r="V11" s="11">
        <v>20000</v>
      </c>
      <c r="W11" s="43">
        <f t="shared" si="2"/>
        <v>20000</v>
      </c>
    </row>
    <row r="12" spans="2:23" x14ac:dyDescent="0.35">
      <c r="G12" s="4" t="s">
        <v>133</v>
      </c>
      <c r="H12" t="s">
        <v>134</v>
      </c>
      <c r="I12">
        <v>1</v>
      </c>
      <c r="J12" s="11">
        <v>15000</v>
      </c>
      <c r="K12" s="43">
        <f t="shared" si="0"/>
        <v>15000</v>
      </c>
      <c r="M12" s="4" t="s">
        <v>133</v>
      </c>
      <c r="N12" t="s">
        <v>134</v>
      </c>
      <c r="O12">
        <v>1</v>
      </c>
      <c r="P12" s="11">
        <v>12000</v>
      </c>
      <c r="Q12" s="43">
        <f t="shared" si="1"/>
        <v>12000</v>
      </c>
      <c r="S12" s="4" t="s">
        <v>133</v>
      </c>
      <c r="T12" t="s">
        <v>134</v>
      </c>
      <c r="U12">
        <v>1</v>
      </c>
      <c r="V12" s="11">
        <v>20000</v>
      </c>
      <c r="W12" s="43">
        <f t="shared" si="2"/>
        <v>20000</v>
      </c>
    </row>
    <row r="13" spans="2:23" x14ac:dyDescent="0.35">
      <c r="G13" s="4" t="s">
        <v>135</v>
      </c>
      <c r="H13" t="s">
        <v>136</v>
      </c>
      <c r="I13">
        <v>1</v>
      </c>
      <c r="J13" s="11">
        <v>15000</v>
      </c>
      <c r="K13" s="43">
        <f t="shared" si="0"/>
        <v>15000</v>
      </c>
      <c r="M13" s="4" t="s">
        <v>135</v>
      </c>
      <c r="N13" t="s">
        <v>136</v>
      </c>
      <c r="O13">
        <v>1</v>
      </c>
      <c r="P13" s="11">
        <v>12000</v>
      </c>
      <c r="Q13" s="43">
        <f t="shared" si="1"/>
        <v>12000</v>
      </c>
      <c r="S13" s="4" t="s">
        <v>135</v>
      </c>
      <c r="T13" t="s">
        <v>136</v>
      </c>
      <c r="U13">
        <v>1</v>
      </c>
      <c r="V13" s="11">
        <v>20000</v>
      </c>
      <c r="W13" s="43">
        <f t="shared" si="2"/>
        <v>20000</v>
      </c>
    </row>
    <row r="14" spans="2:23" x14ac:dyDescent="0.35">
      <c r="G14" s="4" t="s">
        <v>137</v>
      </c>
      <c r="H14" t="s">
        <v>138</v>
      </c>
      <c r="I14">
        <v>1</v>
      </c>
      <c r="J14" s="11">
        <v>15000</v>
      </c>
      <c r="K14" s="43">
        <f t="shared" si="0"/>
        <v>15000</v>
      </c>
      <c r="M14" s="4" t="s">
        <v>137</v>
      </c>
      <c r="N14" t="s">
        <v>138</v>
      </c>
      <c r="O14">
        <v>1</v>
      </c>
      <c r="P14" s="11">
        <v>12000</v>
      </c>
      <c r="Q14" s="43">
        <f t="shared" si="1"/>
        <v>12000</v>
      </c>
      <c r="S14" s="4" t="s">
        <v>137</v>
      </c>
      <c r="T14" t="s">
        <v>138</v>
      </c>
      <c r="U14">
        <v>1</v>
      </c>
      <c r="V14" s="11">
        <v>20000</v>
      </c>
      <c r="W14" s="43">
        <f t="shared" si="2"/>
        <v>20000</v>
      </c>
    </row>
    <row r="15" spans="2:23" x14ac:dyDescent="0.35">
      <c r="G15" s="4" t="s">
        <v>139</v>
      </c>
      <c r="H15" t="s">
        <v>140</v>
      </c>
      <c r="I15">
        <v>1</v>
      </c>
      <c r="J15" s="11">
        <v>15000</v>
      </c>
      <c r="K15" s="43">
        <f t="shared" si="0"/>
        <v>15000</v>
      </c>
      <c r="M15" s="4" t="s">
        <v>139</v>
      </c>
      <c r="N15" t="s">
        <v>140</v>
      </c>
      <c r="O15">
        <v>1</v>
      </c>
      <c r="P15" s="11">
        <v>12000</v>
      </c>
      <c r="Q15" s="43">
        <f t="shared" si="1"/>
        <v>12000</v>
      </c>
      <c r="S15" s="4" t="s">
        <v>139</v>
      </c>
      <c r="T15" t="s">
        <v>140</v>
      </c>
      <c r="U15">
        <v>1</v>
      </c>
      <c r="V15" s="11">
        <v>20000</v>
      </c>
      <c r="W15" s="43">
        <f t="shared" si="2"/>
        <v>20000</v>
      </c>
    </row>
    <row r="16" spans="2:23" x14ac:dyDescent="0.35">
      <c r="G16" s="4" t="s">
        <v>141</v>
      </c>
      <c r="H16" t="s">
        <v>142</v>
      </c>
      <c r="I16">
        <v>1</v>
      </c>
      <c r="J16" s="11">
        <v>15000</v>
      </c>
      <c r="K16" s="43">
        <f t="shared" si="0"/>
        <v>15000</v>
      </c>
      <c r="M16" s="4" t="s">
        <v>141</v>
      </c>
      <c r="N16" t="s">
        <v>142</v>
      </c>
      <c r="O16">
        <v>1</v>
      </c>
      <c r="P16" s="11">
        <v>12000</v>
      </c>
      <c r="Q16" s="43">
        <f t="shared" si="1"/>
        <v>12000</v>
      </c>
      <c r="S16" s="4" t="s">
        <v>141</v>
      </c>
      <c r="T16" t="s">
        <v>142</v>
      </c>
      <c r="U16">
        <v>1</v>
      </c>
      <c r="V16" s="11">
        <v>20000</v>
      </c>
      <c r="W16" s="43">
        <f t="shared" si="2"/>
        <v>20000</v>
      </c>
    </row>
    <row r="17" spans="7:23" x14ac:dyDescent="0.35">
      <c r="G17" s="4" t="s">
        <v>143</v>
      </c>
      <c r="H17" t="s">
        <v>144</v>
      </c>
      <c r="I17">
        <v>1</v>
      </c>
      <c r="J17" s="11">
        <v>15000</v>
      </c>
      <c r="K17" s="43">
        <f t="shared" si="0"/>
        <v>15000</v>
      </c>
      <c r="M17" s="4" t="s">
        <v>143</v>
      </c>
      <c r="N17" t="s">
        <v>144</v>
      </c>
      <c r="O17">
        <v>1</v>
      </c>
      <c r="P17" s="11">
        <v>12000</v>
      </c>
      <c r="Q17" s="43">
        <f t="shared" si="1"/>
        <v>12000</v>
      </c>
      <c r="S17" s="4" t="s">
        <v>143</v>
      </c>
      <c r="T17" t="s">
        <v>144</v>
      </c>
      <c r="U17">
        <v>1</v>
      </c>
      <c r="V17" s="11">
        <v>20000</v>
      </c>
      <c r="W17" s="43">
        <f t="shared" si="2"/>
        <v>20000</v>
      </c>
    </row>
    <row r="18" spans="7:23" x14ac:dyDescent="0.35">
      <c r="G18" s="4" t="s">
        <v>145</v>
      </c>
      <c r="H18" t="s">
        <v>146</v>
      </c>
      <c r="I18">
        <v>1</v>
      </c>
      <c r="J18" s="11">
        <v>15000</v>
      </c>
      <c r="K18" s="43">
        <f t="shared" si="0"/>
        <v>15000</v>
      </c>
      <c r="M18" s="4" t="s">
        <v>145</v>
      </c>
      <c r="N18" t="s">
        <v>146</v>
      </c>
      <c r="O18">
        <v>1</v>
      </c>
      <c r="P18" s="11">
        <v>12000</v>
      </c>
      <c r="Q18" s="43">
        <f t="shared" si="1"/>
        <v>12000</v>
      </c>
      <c r="S18" s="4" t="s">
        <v>145</v>
      </c>
      <c r="T18" t="s">
        <v>146</v>
      </c>
      <c r="U18">
        <v>1</v>
      </c>
      <c r="V18" s="11">
        <v>20000</v>
      </c>
      <c r="W18" s="43">
        <f t="shared" si="2"/>
        <v>20000</v>
      </c>
    </row>
    <row r="19" spans="7:23" x14ac:dyDescent="0.35">
      <c r="G19" s="4" t="s">
        <v>147</v>
      </c>
      <c r="H19" t="s">
        <v>148</v>
      </c>
      <c r="I19">
        <v>1</v>
      </c>
      <c r="J19" s="11">
        <v>15000</v>
      </c>
      <c r="K19" s="43">
        <f t="shared" si="0"/>
        <v>15000</v>
      </c>
      <c r="M19" s="4" t="s">
        <v>147</v>
      </c>
      <c r="N19" t="s">
        <v>148</v>
      </c>
      <c r="O19">
        <v>1</v>
      </c>
      <c r="P19" s="11">
        <v>12000</v>
      </c>
      <c r="Q19" s="43">
        <f t="shared" si="1"/>
        <v>12000</v>
      </c>
      <c r="S19" s="4" t="s">
        <v>147</v>
      </c>
      <c r="T19" t="s">
        <v>148</v>
      </c>
      <c r="U19">
        <v>1</v>
      </c>
      <c r="V19" s="11">
        <v>20000</v>
      </c>
      <c r="W19" s="43">
        <f t="shared" si="2"/>
        <v>20000</v>
      </c>
    </row>
    <row r="20" spans="7:23" x14ac:dyDescent="0.35">
      <c r="G20" s="4" t="s">
        <v>149</v>
      </c>
      <c r="H20" t="s">
        <v>150</v>
      </c>
      <c r="I20">
        <v>1</v>
      </c>
      <c r="J20" s="11">
        <v>15000</v>
      </c>
      <c r="K20" s="43">
        <f t="shared" si="0"/>
        <v>15000</v>
      </c>
      <c r="M20" s="4" t="s">
        <v>149</v>
      </c>
      <c r="N20" t="s">
        <v>150</v>
      </c>
      <c r="O20">
        <v>1</v>
      </c>
      <c r="P20" s="11">
        <v>12000</v>
      </c>
      <c r="Q20" s="43">
        <f t="shared" si="1"/>
        <v>12000</v>
      </c>
      <c r="S20" s="4" t="s">
        <v>149</v>
      </c>
      <c r="T20" t="s">
        <v>150</v>
      </c>
      <c r="U20">
        <v>1</v>
      </c>
      <c r="V20" s="11">
        <v>20000</v>
      </c>
      <c r="W20" s="43">
        <f t="shared" si="2"/>
        <v>20000</v>
      </c>
    </row>
    <row r="21" spans="7:23" x14ac:dyDescent="0.35">
      <c r="G21" s="4" t="s">
        <v>151</v>
      </c>
      <c r="H21" t="s">
        <v>152</v>
      </c>
      <c r="I21">
        <v>1</v>
      </c>
      <c r="J21" s="11">
        <v>15000</v>
      </c>
      <c r="K21" s="43">
        <f t="shared" si="0"/>
        <v>15000</v>
      </c>
      <c r="M21" s="4" t="s">
        <v>151</v>
      </c>
      <c r="N21" t="s">
        <v>152</v>
      </c>
      <c r="O21">
        <v>1</v>
      </c>
      <c r="P21" s="11">
        <v>12000</v>
      </c>
      <c r="Q21" s="43">
        <f t="shared" si="1"/>
        <v>12000</v>
      </c>
      <c r="S21" s="4" t="s">
        <v>151</v>
      </c>
      <c r="T21" t="s">
        <v>152</v>
      </c>
      <c r="U21">
        <v>1</v>
      </c>
      <c r="V21" s="11">
        <v>20000</v>
      </c>
      <c r="W21" s="43">
        <f t="shared" si="2"/>
        <v>20000</v>
      </c>
    </row>
    <row r="22" spans="7:23" x14ac:dyDescent="0.35">
      <c r="G22" s="4" t="s">
        <v>153</v>
      </c>
      <c r="H22" t="s">
        <v>154</v>
      </c>
      <c r="I22">
        <v>1</v>
      </c>
      <c r="J22" s="11">
        <v>15000</v>
      </c>
      <c r="K22" s="43">
        <f t="shared" si="0"/>
        <v>15000</v>
      </c>
      <c r="M22" s="4" t="s">
        <v>153</v>
      </c>
      <c r="N22" t="s">
        <v>154</v>
      </c>
      <c r="O22">
        <v>1</v>
      </c>
      <c r="P22" s="11">
        <v>12000</v>
      </c>
      <c r="Q22" s="43">
        <f t="shared" si="1"/>
        <v>12000</v>
      </c>
      <c r="S22" s="4" t="s">
        <v>153</v>
      </c>
      <c r="T22" t="s">
        <v>154</v>
      </c>
      <c r="U22">
        <v>1</v>
      </c>
      <c r="V22" s="11">
        <v>20000</v>
      </c>
      <c r="W22" s="43">
        <f t="shared" si="2"/>
        <v>20000</v>
      </c>
    </row>
    <row r="23" spans="7:23" x14ac:dyDescent="0.35">
      <c r="G23" s="4" t="s">
        <v>155</v>
      </c>
      <c r="H23" t="s">
        <v>156</v>
      </c>
      <c r="I23">
        <v>1</v>
      </c>
      <c r="J23" s="11">
        <v>15000</v>
      </c>
      <c r="K23" s="43">
        <f t="shared" si="0"/>
        <v>15000</v>
      </c>
      <c r="M23" s="4" t="s">
        <v>155</v>
      </c>
      <c r="N23" t="s">
        <v>156</v>
      </c>
      <c r="O23">
        <v>1</v>
      </c>
      <c r="P23" s="11">
        <v>12000</v>
      </c>
      <c r="Q23" s="43">
        <f t="shared" si="1"/>
        <v>12000</v>
      </c>
      <c r="S23" s="4" t="s">
        <v>155</v>
      </c>
      <c r="T23" t="s">
        <v>156</v>
      </c>
      <c r="U23">
        <v>1</v>
      </c>
      <c r="V23" s="11">
        <v>20000</v>
      </c>
      <c r="W23" s="43">
        <f t="shared" si="2"/>
        <v>20000</v>
      </c>
    </row>
    <row r="24" spans="7:23" x14ac:dyDescent="0.35">
      <c r="G24" s="4" t="s">
        <v>157</v>
      </c>
      <c r="H24" t="s">
        <v>158</v>
      </c>
      <c r="I24">
        <v>1</v>
      </c>
      <c r="J24" s="11">
        <v>15000</v>
      </c>
      <c r="K24" s="43">
        <f t="shared" si="0"/>
        <v>15000</v>
      </c>
      <c r="M24" s="4" t="s">
        <v>157</v>
      </c>
      <c r="N24" t="s">
        <v>158</v>
      </c>
      <c r="O24">
        <v>1</v>
      </c>
      <c r="P24" s="11">
        <v>12000</v>
      </c>
      <c r="Q24" s="43">
        <f t="shared" si="1"/>
        <v>12000</v>
      </c>
      <c r="S24" s="4" t="s">
        <v>157</v>
      </c>
      <c r="T24" t="s">
        <v>158</v>
      </c>
      <c r="U24">
        <v>1</v>
      </c>
      <c r="V24" s="11">
        <v>20000</v>
      </c>
      <c r="W24" s="43">
        <f t="shared" si="2"/>
        <v>20000</v>
      </c>
    </row>
    <row r="25" spans="7:23" x14ac:dyDescent="0.35">
      <c r="G25" s="4" t="s">
        <v>159</v>
      </c>
      <c r="H25" t="s">
        <v>158</v>
      </c>
      <c r="I25">
        <v>1</v>
      </c>
      <c r="J25" s="11">
        <v>15000</v>
      </c>
      <c r="K25" s="43">
        <f>J25*I25</f>
        <v>15000</v>
      </c>
      <c r="M25" s="4" t="s">
        <v>159</v>
      </c>
      <c r="N25" t="s">
        <v>158</v>
      </c>
      <c r="O25">
        <v>1</v>
      </c>
      <c r="P25" s="11">
        <v>12000</v>
      </c>
      <c r="Q25" s="43">
        <f>P25*O25</f>
        <v>12000</v>
      </c>
      <c r="S25" s="4" t="s">
        <v>159</v>
      </c>
      <c r="T25" t="s">
        <v>158</v>
      </c>
      <c r="U25">
        <v>1</v>
      </c>
      <c r="V25" s="11">
        <v>20000</v>
      </c>
      <c r="W25" s="43">
        <f>V25*U25</f>
        <v>20000</v>
      </c>
    </row>
    <row r="26" spans="7:23" x14ac:dyDescent="0.35">
      <c r="G26" s="4" t="s">
        <v>160</v>
      </c>
      <c r="H26" t="s">
        <v>158</v>
      </c>
      <c r="I26">
        <v>1</v>
      </c>
      <c r="J26" s="11">
        <v>15000</v>
      </c>
      <c r="K26" s="43">
        <f t="shared" ref="K26:K36" si="3">J26*I26</f>
        <v>15000</v>
      </c>
      <c r="M26" s="4" t="s">
        <v>160</v>
      </c>
      <c r="N26" t="s">
        <v>158</v>
      </c>
      <c r="O26">
        <v>1</v>
      </c>
      <c r="P26" s="11">
        <v>12000</v>
      </c>
      <c r="Q26" s="43">
        <f t="shared" ref="Q26:Q36" si="4">P26*O26</f>
        <v>12000</v>
      </c>
      <c r="S26" s="4" t="s">
        <v>160</v>
      </c>
      <c r="T26" t="s">
        <v>158</v>
      </c>
      <c r="U26">
        <v>1</v>
      </c>
      <c r="V26" s="11">
        <v>20000</v>
      </c>
      <c r="W26" s="43">
        <f t="shared" ref="W26:W36" si="5">V26*U26</f>
        <v>20000</v>
      </c>
    </row>
    <row r="27" spans="7:23" x14ac:dyDescent="0.35">
      <c r="G27" s="4" t="s">
        <v>161</v>
      </c>
      <c r="H27" t="s">
        <v>162</v>
      </c>
      <c r="I27">
        <v>1</v>
      </c>
      <c r="J27" s="11">
        <v>15000</v>
      </c>
      <c r="K27" s="43">
        <f t="shared" si="3"/>
        <v>15000</v>
      </c>
      <c r="M27" s="4" t="s">
        <v>161</v>
      </c>
      <c r="N27" t="s">
        <v>162</v>
      </c>
      <c r="O27">
        <v>1</v>
      </c>
      <c r="P27" s="11">
        <v>12000</v>
      </c>
      <c r="Q27" s="43">
        <f t="shared" si="4"/>
        <v>12000</v>
      </c>
      <c r="S27" s="4" t="s">
        <v>161</v>
      </c>
      <c r="T27" t="s">
        <v>162</v>
      </c>
      <c r="U27">
        <v>1</v>
      </c>
      <c r="V27" s="11">
        <v>20000</v>
      </c>
      <c r="W27" s="43">
        <f t="shared" si="5"/>
        <v>20000</v>
      </c>
    </row>
    <row r="28" spans="7:23" x14ac:dyDescent="0.35">
      <c r="G28" s="4" t="s">
        <v>163</v>
      </c>
      <c r="H28" t="s">
        <v>162</v>
      </c>
      <c r="I28">
        <v>1</v>
      </c>
      <c r="J28" s="11">
        <v>15000</v>
      </c>
      <c r="K28" s="43">
        <f t="shared" si="3"/>
        <v>15000</v>
      </c>
      <c r="M28" s="4" t="s">
        <v>163</v>
      </c>
      <c r="N28" t="s">
        <v>162</v>
      </c>
      <c r="O28">
        <v>1</v>
      </c>
      <c r="P28" s="11">
        <v>12000</v>
      </c>
      <c r="Q28" s="43">
        <f t="shared" si="4"/>
        <v>12000</v>
      </c>
      <c r="S28" s="4" t="s">
        <v>163</v>
      </c>
      <c r="T28" t="s">
        <v>162</v>
      </c>
      <c r="U28">
        <v>1</v>
      </c>
      <c r="V28" s="11">
        <v>20000</v>
      </c>
      <c r="W28" s="43">
        <f t="shared" si="5"/>
        <v>20000</v>
      </c>
    </row>
    <row r="29" spans="7:23" x14ac:dyDescent="0.35">
      <c r="G29" s="4" t="s">
        <v>164</v>
      </c>
      <c r="H29" t="s">
        <v>162</v>
      </c>
      <c r="I29">
        <v>1</v>
      </c>
      <c r="J29" s="11">
        <v>15000</v>
      </c>
      <c r="K29" s="43">
        <f t="shared" si="3"/>
        <v>15000</v>
      </c>
      <c r="M29" s="4" t="s">
        <v>164</v>
      </c>
      <c r="N29" t="s">
        <v>162</v>
      </c>
      <c r="O29">
        <v>1</v>
      </c>
      <c r="P29" s="11">
        <v>12000</v>
      </c>
      <c r="Q29" s="43">
        <f>P29*O29</f>
        <v>12000</v>
      </c>
      <c r="S29" s="4" t="s">
        <v>164</v>
      </c>
      <c r="T29" t="s">
        <v>162</v>
      </c>
      <c r="U29">
        <v>1</v>
      </c>
      <c r="V29" s="11">
        <v>20000</v>
      </c>
      <c r="W29" s="43">
        <f t="shared" si="5"/>
        <v>20000</v>
      </c>
    </row>
    <row r="30" spans="7:23" x14ac:dyDescent="0.35">
      <c r="G30" s="4" t="s">
        <v>165</v>
      </c>
      <c r="H30" t="s">
        <v>162</v>
      </c>
      <c r="I30">
        <v>1</v>
      </c>
      <c r="J30" s="11">
        <v>15000</v>
      </c>
      <c r="K30" s="43">
        <f t="shared" si="3"/>
        <v>15000</v>
      </c>
      <c r="M30" s="4" t="s">
        <v>165</v>
      </c>
      <c r="N30" t="s">
        <v>162</v>
      </c>
      <c r="O30">
        <v>1</v>
      </c>
      <c r="P30" s="11">
        <v>12000</v>
      </c>
      <c r="Q30" s="43">
        <f t="shared" si="4"/>
        <v>12000</v>
      </c>
      <c r="S30" s="4" t="s">
        <v>165</v>
      </c>
      <c r="T30" t="s">
        <v>162</v>
      </c>
      <c r="U30">
        <v>1</v>
      </c>
      <c r="V30" s="11">
        <v>20000</v>
      </c>
      <c r="W30" s="43">
        <f t="shared" si="5"/>
        <v>20000</v>
      </c>
    </row>
    <row r="31" spans="7:23" x14ac:dyDescent="0.35">
      <c r="G31" s="4" t="s">
        <v>166</v>
      </c>
      <c r="H31" t="s">
        <v>167</v>
      </c>
      <c r="I31">
        <v>1</v>
      </c>
      <c r="J31" s="11">
        <v>15000</v>
      </c>
      <c r="K31" s="43">
        <f t="shared" si="3"/>
        <v>15000</v>
      </c>
      <c r="M31" s="4" t="s">
        <v>166</v>
      </c>
      <c r="N31" t="s">
        <v>167</v>
      </c>
      <c r="O31">
        <v>1</v>
      </c>
      <c r="P31" s="11">
        <v>12000</v>
      </c>
      <c r="Q31" s="43">
        <f t="shared" si="4"/>
        <v>12000</v>
      </c>
      <c r="S31" s="4" t="s">
        <v>166</v>
      </c>
      <c r="T31" t="s">
        <v>167</v>
      </c>
      <c r="U31">
        <v>1</v>
      </c>
      <c r="V31" s="11">
        <v>20000</v>
      </c>
      <c r="W31" s="43">
        <f t="shared" si="5"/>
        <v>20000</v>
      </c>
    </row>
    <row r="32" spans="7:23" x14ac:dyDescent="0.35">
      <c r="G32" s="4" t="s">
        <v>168</v>
      </c>
      <c r="H32" t="s">
        <v>167</v>
      </c>
      <c r="I32">
        <v>1</v>
      </c>
      <c r="J32" s="11">
        <v>15000</v>
      </c>
      <c r="K32" s="43">
        <f t="shared" si="3"/>
        <v>15000</v>
      </c>
      <c r="M32" s="4" t="s">
        <v>168</v>
      </c>
      <c r="N32" t="s">
        <v>167</v>
      </c>
      <c r="O32">
        <v>1</v>
      </c>
      <c r="P32" s="11">
        <v>12000</v>
      </c>
      <c r="Q32" s="43">
        <f t="shared" si="4"/>
        <v>12000</v>
      </c>
      <c r="S32" s="4" t="s">
        <v>168</v>
      </c>
      <c r="T32" t="s">
        <v>167</v>
      </c>
      <c r="U32">
        <v>1</v>
      </c>
      <c r="V32" s="11">
        <v>20000</v>
      </c>
      <c r="W32" s="43">
        <f t="shared" si="5"/>
        <v>20000</v>
      </c>
    </row>
    <row r="33" spans="7:23" x14ac:dyDescent="0.35">
      <c r="G33" s="4" t="s">
        <v>169</v>
      </c>
      <c r="H33" t="s">
        <v>144</v>
      </c>
      <c r="I33">
        <v>1</v>
      </c>
      <c r="J33" s="11">
        <v>15000</v>
      </c>
      <c r="K33" s="43">
        <f t="shared" si="3"/>
        <v>15000</v>
      </c>
      <c r="M33" s="4" t="s">
        <v>169</v>
      </c>
      <c r="N33" t="s">
        <v>144</v>
      </c>
      <c r="O33">
        <v>1</v>
      </c>
      <c r="P33" s="11">
        <v>12000</v>
      </c>
      <c r="Q33" s="43">
        <f t="shared" si="4"/>
        <v>12000</v>
      </c>
      <c r="S33" s="4" t="s">
        <v>169</v>
      </c>
      <c r="T33" t="s">
        <v>144</v>
      </c>
      <c r="U33">
        <v>1</v>
      </c>
      <c r="V33" s="11">
        <v>20000</v>
      </c>
      <c r="W33" s="43">
        <f t="shared" si="5"/>
        <v>20000</v>
      </c>
    </row>
    <row r="34" spans="7:23" x14ac:dyDescent="0.35">
      <c r="G34" s="4" t="s">
        <v>170</v>
      </c>
      <c r="H34" t="s">
        <v>171</v>
      </c>
      <c r="I34">
        <v>1</v>
      </c>
      <c r="J34" s="11">
        <v>15000</v>
      </c>
      <c r="K34" s="43">
        <f t="shared" si="3"/>
        <v>15000</v>
      </c>
      <c r="M34" s="4" t="s">
        <v>170</v>
      </c>
      <c r="N34" t="s">
        <v>171</v>
      </c>
      <c r="O34">
        <v>1</v>
      </c>
      <c r="P34" s="11">
        <v>12000</v>
      </c>
      <c r="Q34" s="43">
        <f t="shared" si="4"/>
        <v>12000</v>
      </c>
      <c r="S34" s="4" t="s">
        <v>170</v>
      </c>
      <c r="T34" t="s">
        <v>171</v>
      </c>
      <c r="U34">
        <v>1</v>
      </c>
      <c r="V34" s="11">
        <v>20000</v>
      </c>
      <c r="W34" s="43">
        <f t="shared" si="5"/>
        <v>20000</v>
      </c>
    </row>
    <row r="35" spans="7:23" x14ac:dyDescent="0.35">
      <c r="G35" s="4" t="s">
        <v>172</v>
      </c>
      <c r="H35" t="s">
        <v>173</v>
      </c>
      <c r="I35">
        <v>1</v>
      </c>
      <c r="J35" s="11">
        <v>15000</v>
      </c>
      <c r="K35" s="43">
        <f t="shared" si="3"/>
        <v>15000</v>
      </c>
      <c r="M35" s="4" t="s">
        <v>172</v>
      </c>
      <c r="N35" t="s">
        <v>173</v>
      </c>
      <c r="O35">
        <v>1</v>
      </c>
      <c r="P35" s="11">
        <v>12000</v>
      </c>
      <c r="Q35" s="43">
        <f t="shared" si="4"/>
        <v>12000</v>
      </c>
      <c r="S35" s="4" t="s">
        <v>172</v>
      </c>
      <c r="T35" t="s">
        <v>173</v>
      </c>
      <c r="U35">
        <v>1</v>
      </c>
      <c r="V35" s="11">
        <v>20000</v>
      </c>
      <c r="W35" s="43">
        <f t="shared" si="5"/>
        <v>20000</v>
      </c>
    </row>
    <row r="36" spans="7:23" x14ac:dyDescent="0.35">
      <c r="G36" s="4" t="s">
        <v>174</v>
      </c>
      <c r="H36" t="s">
        <v>132</v>
      </c>
      <c r="I36">
        <v>1</v>
      </c>
      <c r="J36" s="11">
        <v>15000</v>
      </c>
      <c r="K36" s="43">
        <f t="shared" si="3"/>
        <v>15000</v>
      </c>
      <c r="M36" s="4" t="s">
        <v>174</v>
      </c>
      <c r="N36" t="s">
        <v>132</v>
      </c>
      <c r="O36">
        <v>1</v>
      </c>
      <c r="P36" s="11">
        <v>12000</v>
      </c>
      <c r="Q36" s="43">
        <f t="shared" si="4"/>
        <v>12000</v>
      </c>
      <c r="S36" s="4" t="s">
        <v>174</v>
      </c>
      <c r="T36" t="s">
        <v>132</v>
      </c>
      <c r="U36">
        <v>1</v>
      </c>
      <c r="V36" s="11">
        <v>20000</v>
      </c>
      <c r="W36" s="43">
        <f t="shared" si="5"/>
        <v>20000</v>
      </c>
    </row>
    <row r="37" spans="7:23" x14ac:dyDescent="0.35">
      <c r="G37" s="94" t="s">
        <v>112</v>
      </c>
      <c r="H37" s="95"/>
      <c r="I37" s="95"/>
      <c r="J37" s="95"/>
      <c r="K37" s="96"/>
      <c r="M37" s="94" t="s">
        <v>112</v>
      </c>
      <c r="N37" s="95"/>
      <c r="O37" s="95"/>
      <c r="P37" s="95"/>
      <c r="Q37" s="96"/>
      <c r="S37" s="94" t="s">
        <v>112</v>
      </c>
      <c r="T37" s="95"/>
      <c r="U37" s="95"/>
      <c r="V37" s="95"/>
      <c r="W37" s="96"/>
    </row>
    <row r="38" spans="7:23" x14ac:dyDescent="0.35">
      <c r="G38" s="4" t="s">
        <v>175</v>
      </c>
      <c r="H38" t="s">
        <v>176</v>
      </c>
      <c r="I38">
        <v>2</v>
      </c>
      <c r="J38" s="11">
        <v>15000</v>
      </c>
      <c r="K38" s="43">
        <f>J38*I38</f>
        <v>30000</v>
      </c>
      <c r="M38" s="4" t="s">
        <v>175</v>
      </c>
      <c r="N38" t="s">
        <v>176</v>
      </c>
      <c r="O38">
        <v>0</v>
      </c>
      <c r="P38" s="11">
        <v>12000</v>
      </c>
      <c r="Q38" s="43">
        <f>P38*O38</f>
        <v>0</v>
      </c>
      <c r="S38" s="4" t="s">
        <v>175</v>
      </c>
      <c r="T38" t="s">
        <v>176</v>
      </c>
      <c r="U38">
        <v>1</v>
      </c>
      <c r="V38" s="11">
        <v>20000</v>
      </c>
      <c r="W38" s="43">
        <f>V38*U38</f>
        <v>20000</v>
      </c>
    </row>
    <row r="39" spans="7:23" x14ac:dyDescent="0.35">
      <c r="G39" s="4" t="s">
        <v>177</v>
      </c>
      <c r="H39" t="s">
        <v>176</v>
      </c>
      <c r="I39">
        <v>2</v>
      </c>
      <c r="J39" s="11">
        <v>15000</v>
      </c>
      <c r="K39" s="43">
        <f t="shared" ref="K39:K43" si="6">J39*I39</f>
        <v>30000</v>
      </c>
      <c r="M39" s="4" t="s">
        <v>177</v>
      </c>
      <c r="N39" t="s">
        <v>176</v>
      </c>
      <c r="O39">
        <v>0</v>
      </c>
      <c r="P39" s="11">
        <v>12000</v>
      </c>
      <c r="Q39" s="43">
        <f t="shared" ref="Q39:Q43" si="7">P39*O39</f>
        <v>0</v>
      </c>
      <c r="S39" s="4" t="s">
        <v>177</v>
      </c>
      <c r="T39" t="s">
        <v>176</v>
      </c>
      <c r="U39">
        <v>1</v>
      </c>
      <c r="V39" s="11">
        <v>20000</v>
      </c>
      <c r="W39" s="43">
        <f t="shared" ref="W39:W43" si="8">V39*U39</f>
        <v>20000</v>
      </c>
    </row>
    <row r="40" spans="7:23" x14ac:dyDescent="0.35">
      <c r="G40" s="4" t="s">
        <v>178</v>
      </c>
      <c r="H40" t="s">
        <v>179</v>
      </c>
      <c r="I40">
        <v>2</v>
      </c>
      <c r="J40" s="11">
        <v>15000</v>
      </c>
      <c r="K40" s="43">
        <f t="shared" si="6"/>
        <v>30000</v>
      </c>
      <c r="M40" s="4" t="s">
        <v>178</v>
      </c>
      <c r="N40" t="s">
        <v>179</v>
      </c>
      <c r="O40">
        <v>0</v>
      </c>
      <c r="P40" s="11">
        <v>12000</v>
      </c>
      <c r="Q40" s="43">
        <f t="shared" si="7"/>
        <v>0</v>
      </c>
      <c r="S40" s="4" t="s">
        <v>178</v>
      </c>
      <c r="T40" t="s">
        <v>179</v>
      </c>
      <c r="U40">
        <v>1</v>
      </c>
      <c r="V40" s="11">
        <v>20000</v>
      </c>
      <c r="W40" s="43">
        <f t="shared" si="8"/>
        <v>20000</v>
      </c>
    </row>
    <row r="41" spans="7:23" x14ac:dyDescent="0.35">
      <c r="G41" s="4" t="s">
        <v>180</v>
      </c>
      <c r="H41" t="s">
        <v>181</v>
      </c>
      <c r="I41">
        <v>2</v>
      </c>
      <c r="J41" s="11">
        <v>15000</v>
      </c>
      <c r="K41" s="43">
        <f t="shared" si="6"/>
        <v>30000</v>
      </c>
      <c r="M41" s="4" t="s">
        <v>180</v>
      </c>
      <c r="N41" t="s">
        <v>181</v>
      </c>
      <c r="O41">
        <v>0</v>
      </c>
      <c r="P41" s="11">
        <v>12000</v>
      </c>
      <c r="Q41" s="43">
        <f t="shared" si="7"/>
        <v>0</v>
      </c>
      <c r="S41" s="4" t="s">
        <v>180</v>
      </c>
      <c r="T41" t="s">
        <v>181</v>
      </c>
      <c r="U41">
        <v>1</v>
      </c>
      <c r="V41" s="11">
        <v>20000</v>
      </c>
      <c r="W41" s="43">
        <f t="shared" si="8"/>
        <v>20000</v>
      </c>
    </row>
    <row r="42" spans="7:23" x14ac:dyDescent="0.35">
      <c r="G42" s="4" t="s">
        <v>182</v>
      </c>
      <c r="H42" t="s">
        <v>183</v>
      </c>
      <c r="I42">
        <v>2</v>
      </c>
      <c r="J42" s="11">
        <v>15000</v>
      </c>
      <c r="K42" s="43">
        <f t="shared" si="6"/>
        <v>30000</v>
      </c>
      <c r="M42" s="4" t="s">
        <v>182</v>
      </c>
      <c r="N42" t="s">
        <v>183</v>
      </c>
      <c r="O42">
        <v>0</v>
      </c>
      <c r="P42" s="11">
        <v>12000</v>
      </c>
      <c r="Q42" s="43">
        <f t="shared" si="7"/>
        <v>0</v>
      </c>
      <c r="S42" s="4" t="s">
        <v>182</v>
      </c>
      <c r="T42" t="s">
        <v>183</v>
      </c>
      <c r="U42">
        <v>1</v>
      </c>
      <c r="V42" s="11">
        <v>20000</v>
      </c>
      <c r="W42" s="43">
        <f t="shared" si="8"/>
        <v>20000</v>
      </c>
    </row>
    <row r="43" spans="7:23" x14ac:dyDescent="0.35">
      <c r="G43" s="4" t="s">
        <v>184</v>
      </c>
      <c r="H43" t="s">
        <v>185</v>
      </c>
      <c r="I43">
        <v>2</v>
      </c>
      <c r="J43" s="11">
        <v>15000</v>
      </c>
      <c r="K43" s="43">
        <f t="shared" si="6"/>
        <v>30000</v>
      </c>
      <c r="M43" s="4" t="s">
        <v>184</v>
      </c>
      <c r="N43" t="s">
        <v>185</v>
      </c>
      <c r="O43">
        <v>0</v>
      </c>
      <c r="P43" s="11">
        <v>12000</v>
      </c>
      <c r="Q43" s="43">
        <f t="shared" si="7"/>
        <v>0</v>
      </c>
      <c r="S43" s="4" t="s">
        <v>184</v>
      </c>
      <c r="T43" t="s">
        <v>185</v>
      </c>
      <c r="U43">
        <v>1</v>
      </c>
      <c r="V43" s="11">
        <v>20000</v>
      </c>
      <c r="W43" s="43">
        <f t="shared" si="8"/>
        <v>20000</v>
      </c>
    </row>
    <row r="44" spans="7:23" x14ac:dyDescent="0.35">
      <c r="G44" s="4"/>
      <c r="J44" s="11"/>
      <c r="K44" s="43"/>
      <c r="M44" s="4"/>
      <c r="P44" s="11"/>
      <c r="Q44" s="43"/>
      <c r="S44" s="4"/>
      <c r="V44" s="11"/>
      <c r="W44" s="43"/>
    </row>
    <row r="45" spans="7:23" x14ac:dyDescent="0.35">
      <c r="G45" s="4"/>
      <c r="J45" s="11"/>
      <c r="K45" s="43"/>
      <c r="M45" s="4"/>
      <c r="P45" s="11"/>
      <c r="Q45" s="43"/>
      <c r="S45" s="4"/>
      <c r="V45" s="11"/>
      <c r="W45" s="43"/>
    </row>
    <row r="46" spans="7:23" x14ac:dyDescent="0.35">
      <c r="G46" s="5" t="s">
        <v>10</v>
      </c>
      <c r="H46" s="6"/>
      <c r="I46" s="6">
        <f>SUM(I4:I43)</f>
        <v>45</v>
      </c>
      <c r="J46" s="44"/>
      <c r="K46" s="45">
        <f>SUM(K4:K43)</f>
        <v>675000</v>
      </c>
      <c r="M46" s="5" t="s">
        <v>10</v>
      </c>
      <c r="N46" s="6"/>
      <c r="O46" s="6">
        <f>SUM(O4:O43)</f>
        <v>33</v>
      </c>
      <c r="P46" s="44"/>
      <c r="Q46" s="45">
        <f>SUM(Q4:Q43)</f>
        <v>396000</v>
      </c>
      <c r="S46" s="5" t="s">
        <v>10</v>
      </c>
      <c r="T46" s="6"/>
      <c r="U46" s="6">
        <f>SUM(U4:U43)</f>
        <v>39</v>
      </c>
      <c r="V46" s="44"/>
      <c r="W46" s="45">
        <f>SUM(W4:W43)</f>
        <v>780000</v>
      </c>
    </row>
  </sheetData>
  <mergeCells count="7">
    <mergeCell ref="M2:Q2"/>
    <mergeCell ref="M37:Q37"/>
    <mergeCell ref="S2:W2"/>
    <mergeCell ref="S37:W37"/>
    <mergeCell ref="B2:E2"/>
    <mergeCell ref="G2:K2"/>
    <mergeCell ref="G37:K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E197-224B-4BE3-975D-5366E9D291B9}">
  <dimension ref="B2:W51"/>
  <sheetViews>
    <sheetView tabSelected="1" workbookViewId="0">
      <selection activeCell="D10" sqref="D10"/>
    </sheetView>
  </sheetViews>
  <sheetFormatPr defaultRowHeight="14.5" x14ac:dyDescent="0.35"/>
  <cols>
    <col min="2" max="2" width="11" customWidth="1"/>
    <col min="4" max="4" width="11" bestFit="1" customWidth="1"/>
    <col min="5" max="5" width="11.54296875" bestFit="1" customWidth="1"/>
    <col min="7" max="7" width="32.7265625" customWidth="1"/>
    <col min="8" max="8" width="37.7265625" customWidth="1"/>
    <col min="10" max="10" width="11" bestFit="1" customWidth="1"/>
    <col min="11" max="11" width="12" bestFit="1" customWidth="1"/>
    <col min="13" max="13" width="32.54296875" bestFit="1" customWidth="1"/>
    <col min="14" max="14" width="41.1796875" bestFit="1" customWidth="1"/>
    <col min="16" max="16" width="11" bestFit="1" customWidth="1"/>
    <col min="17" max="17" width="12" bestFit="1" customWidth="1"/>
    <col min="19" max="19" width="24.81640625" bestFit="1" customWidth="1"/>
    <col min="20" max="20" width="40.1796875" bestFit="1" customWidth="1"/>
    <col min="22" max="22" width="11" bestFit="1" customWidth="1"/>
    <col min="23" max="23" width="12" bestFit="1" customWidth="1"/>
  </cols>
  <sheetData>
    <row r="2" spans="2:23" x14ac:dyDescent="0.35">
      <c r="B2" s="97" t="s">
        <v>265</v>
      </c>
      <c r="C2" s="98"/>
      <c r="D2" s="98"/>
      <c r="E2" s="99"/>
      <c r="G2" s="91" t="s">
        <v>19</v>
      </c>
      <c r="H2" s="92"/>
      <c r="I2" s="92"/>
      <c r="J2" s="92"/>
      <c r="K2" s="93"/>
      <c r="M2" s="91" t="s">
        <v>186</v>
      </c>
      <c r="N2" s="92"/>
      <c r="O2" s="92"/>
      <c r="P2" s="92"/>
      <c r="Q2" s="93"/>
      <c r="S2" s="91" t="s">
        <v>8</v>
      </c>
      <c r="T2" s="92"/>
      <c r="U2" s="92"/>
      <c r="V2" s="92"/>
      <c r="W2" s="93"/>
    </row>
    <row r="3" spans="2:23" x14ac:dyDescent="0.35">
      <c r="B3" s="7" t="s">
        <v>2</v>
      </c>
      <c r="C3" s="8" t="s">
        <v>5</v>
      </c>
      <c r="D3" s="8" t="s">
        <v>20</v>
      </c>
      <c r="E3" s="9" t="s">
        <v>187</v>
      </c>
      <c r="G3" s="1" t="s">
        <v>22</v>
      </c>
      <c r="H3" s="2" t="s">
        <v>23</v>
      </c>
      <c r="I3" s="2" t="s">
        <v>24</v>
      </c>
      <c r="J3" s="2" t="s">
        <v>188</v>
      </c>
      <c r="K3" s="3" t="s">
        <v>5</v>
      </c>
      <c r="M3" s="1" t="s">
        <v>22</v>
      </c>
      <c r="N3" s="2" t="s">
        <v>23</v>
      </c>
      <c r="O3" s="2" t="s">
        <v>24</v>
      </c>
      <c r="P3" s="2" t="s">
        <v>188</v>
      </c>
      <c r="Q3" s="3" t="s">
        <v>5</v>
      </c>
      <c r="S3" s="1" t="s">
        <v>22</v>
      </c>
      <c r="T3" s="2" t="s">
        <v>23</v>
      </c>
      <c r="U3" s="2" t="s">
        <v>24</v>
      </c>
      <c r="V3" s="2" t="s">
        <v>188</v>
      </c>
      <c r="W3" s="3" t="s">
        <v>5</v>
      </c>
    </row>
    <row r="4" spans="2:23" x14ac:dyDescent="0.35">
      <c r="B4" s="4" t="s">
        <v>27</v>
      </c>
      <c r="C4">
        <f>I51</f>
        <v>62</v>
      </c>
      <c r="D4" s="11">
        <v>15000</v>
      </c>
      <c r="E4" s="43">
        <f>D4*C4</f>
        <v>930000</v>
      </c>
      <c r="G4" s="4" t="s">
        <v>189</v>
      </c>
      <c r="H4" t="s">
        <v>190</v>
      </c>
      <c r="I4">
        <v>1</v>
      </c>
      <c r="J4" s="11">
        <v>15000</v>
      </c>
      <c r="K4" s="43">
        <f>J4*I4</f>
        <v>15000</v>
      </c>
      <c r="M4" s="4" t="s">
        <v>189</v>
      </c>
      <c r="N4" t="s">
        <v>190</v>
      </c>
      <c r="O4">
        <v>1</v>
      </c>
      <c r="P4" s="11">
        <v>12000</v>
      </c>
      <c r="Q4" s="43">
        <f>P4*O4</f>
        <v>12000</v>
      </c>
      <c r="S4" s="4" t="s">
        <v>189</v>
      </c>
      <c r="T4" t="s">
        <v>190</v>
      </c>
      <c r="U4">
        <v>1</v>
      </c>
      <c r="V4" s="11">
        <v>20000</v>
      </c>
      <c r="W4" s="43">
        <f>V4*U4</f>
        <v>20000</v>
      </c>
    </row>
    <row r="5" spans="2:23" x14ac:dyDescent="0.35">
      <c r="B5" s="4" t="s">
        <v>119</v>
      </c>
      <c r="C5">
        <f>O51</f>
        <v>30</v>
      </c>
      <c r="D5" s="11">
        <v>12000</v>
      </c>
      <c r="E5" s="43">
        <f>D5*C5</f>
        <v>360000</v>
      </c>
      <c r="G5" s="4" t="s">
        <v>191</v>
      </c>
      <c r="H5" t="s">
        <v>192</v>
      </c>
      <c r="I5">
        <v>1</v>
      </c>
      <c r="J5" s="11">
        <v>15000</v>
      </c>
      <c r="K5" s="43">
        <f t="shared" ref="K5:K24" si="0">J5*I5</f>
        <v>15000</v>
      </c>
      <c r="M5" s="4" t="s">
        <v>191</v>
      </c>
      <c r="N5" t="s">
        <v>192</v>
      </c>
      <c r="O5">
        <v>1</v>
      </c>
      <c r="P5" s="11">
        <v>12000</v>
      </c>
      <c r="Q5" s="43">
        <f t="shared" ref="Q5:Q24" si="1">P5*O5</f>
        <v>12000</v>
      </c>
      <c r="S5" s="4" t="s">
        <v>191</v>
      </c>
      <c r="T5" t="s">
        <v>192</v>
      </c>
      <c r="U5">
        <v>1</v>
      </c>
      <c r="V5" s="11">
        <v>20000</v>
      </c>
      <c r="W5" s="43">
        <f t="shared" ref="W5:W24" si="2">V5*U5</f>
        <v>20000</v>
      </c>
    </row>
    <row r="6" spans="2:23" x14ac:dyDescent="0.35">
      <c r="B6" s="4" t="s">
        <v>8</v>
      </c>
      <c r="C6">
        <f>U51</f>
        <v>46</v>
      </c>
      <c r="D6" s="11">
        <v>20000</v>
      </c>
      <c r="E6" s="43">
        <f>D6*C6</f>
        <v>920000</v>
      </c>
      <c r="G6" s="4" t="s">
        <v>193</v>
      </c>
      <c r="H6" t="s">
        <v>194</v>
      </c>
      <c r="I6">
        <v>1</v>
      </c>
      <c r="J6" s="11">
        <v>15000</v>
      </c>
      <c r="K6" s="43">
        <f t="shared" si="0"/>
        <v>15000</v>
      </c>
      <c r="M6" s="4" t="s">
        <v>193</v>
      </c>
      <c r="N6" t="s">
        <v>194</v>
      </c>
      <c r="O6">
        <v>1</v>
      </c>
      <c r="P6" s="11">
        <v>12000</v>
      </c>
      <c r="Q6" s="43">
        <f t="shared" si="1"/>
        <v>12000</v>
      </c>
      <c r="S6" s="4" t="s">
        <v>193</v>
      </c>
      <c r="T6" t="s">
        <v>194</v>
      </c>
      <c r="U6">
        <v>1</v>
      </c>
      <c r="V6" s="11">
        <v>20000</v>
      </c>
      <c r="W6" s="43">
        <f t="shared" si="2"/>
        <v>20000</v>
      </c>
    </row>
    <row r="7" spans="2:23" x14ac:dyDescent="0.35">
      <c r="B7" s="4"/>
      <c r="D7" s="11"/>
      <c r="E7" s="43"/>
      <c r="G7" s="4" t="s">
        <v>195</v>
      </c>
      <c r="H7" t="s">
        <v>196</v>
      </c>
      <c r="I7">
        <v>1</v>
      </c>
      <c r="J7" s="11">
        <v>15000</v>
      </c>
      <c r="K7" s="43">
        <f t="shared" si="0"/>
        <v>15000</v>
      </c>
      <c r="M7" s="4" t="s">
        <v>195</v>
      </c>
      <c r="N7" t="s">
        <v>196</v>
      </c>
      <c r="O7">
        <v>1</v>
      </c>
      <c r="P7" s="11">
        <v>12000</v>
      </c>
      <c r="Q7" s="43">
        <f t="shared" si="1"/>
        <v>12000</v>
      </c>
      <c r="S7" s="4" t="s">
        <v>195</v>
      </c>
      <c r="T7" t="s">
        <v>196</v>
      </c>
      <c r="U7">
        <v>1</v>
      </c>
      <c r="V7" s="11">
        <v>20000</v>
      </c>
      <c r="W7" s="43">
        <f t="shared" si="2"/>
        <v>20000</v>
      </c>
    </row>
    <row r="8" spans="2:23" x14ac:dyDescent="0.35">
      <c r="B8" s="5" t="s">
        <v>5</v>
      </c>
      <c r="C8" s="6"/>
      <c r="D8" s="44"/>
      <c r="E8" s="45">
        <f>SUM(E4:E6)</f>
        <v>2210000</v>
      </c>
      <c r="G8" s="4" t="s">
        <v>197</v>
      </c>
      <c r="H8" t="s">
        <v>198</v>
      </c>
      <c r="I8">
        <v>1</v>
      </c>
      <c r="J8" s="11">
        <v>15000</v>
      </c>
      <c r="K8" s="43">
        <f t="shared" si="0"/>
        <v>15000</v>
      </c>
      <c r="M8" s="4" t="s">
        <v>197</v>
      </c>
      <c r="N8" t="s">
        <v>198</v>
      </c>
      <c r="O8">
        <v>1</v>
      </c>
      <c r="P8" s="11">
        <v>12000</v>
      </c>
      <c r="Q8" s="43">
        <f t="shared" si="1"/>
        <v>12000</v>
      </c>
      <c r="S8" s="4" t="s">
        <v>197</v>
      </c>
      <c r="T8" t="s">
        <v>198</v>
      </c>
      <c r="U8">
        <v>1</v>
      </c>
      <c r="V8" s="11">
        <v>20000</v>
      </c>
      <c r="W8" s="43">
        <f t="shared" si="2"/>
        <v>20000</v>
      </c>
    </row>
    <row r="9" spans="2:23" x14ac:dyDescent="0.35">
      <c r="G9" s="4" t="s">
        <v>199</v>
      </c>
      <c r="H9" t="s">
        <v>200</v>
      </c>
      <c r="I9">
        <v>1</v>
      </c>
      <c r="J9" s="11">
        <v>15000</v>
      </c>
      <c r="K9" s="43">
        <f t="shared" si="0"/>
        <v>15000</v>
      </c>
      <c r="M9" s="4" t="s">
        <v>199</v>
      </c>
      <c r="N9" t="s">
        <v>200</v>
      </c>
      <c r="O9">
        <v>1</v>
      </c>
      <c r="P9" s="11">
        <v>12000</v>
      </c>
      <c r="Q9" s="43">
        <f t="shared" si="1"/>
        <v>12000</v>
      </c>
      <c r="S9" s="4" t="s">
        <v>199</v>
      </c>
      <c r="T9" t="s">
        <v>200</v>
      </c>
      <c r="U9">
        <v>1</v>
      </c>
      <c r="V9" s="11">
        <v>20000</v>
      </c>
      <c r="W9" s="43">
        <f t="shared" si="2"/>
        <v>20000</v>
      </c>
    </row>
    <row r="10" spans="2:23" x14ac:dyDescent="0.35">
      <c r="G10" s="4" t="s">
        <v>201</v>
      </c>
      <c r="H10" t="s">
        <v>202</v>
      </c>
      <c r="I10">
        <v>1</v>
      </c>
      <c r="J10" s="11">
        <v>15000</v>
      </c>
      <c r="K10" s="43">
        <f t="shared" si="0"/>
        <v>15000</v>
      </c>
      <c r="M10" s="4" t="s">
        <v>201</v>
      </c>
      <c r="N10" t="s">
        <v>202</v>
      </c>
      <c r="O10">
        <v>1</v>
      </c>
      <c r="P10" s="11">
        <v>12000</v>
      </c>
      <c r="Q10" s="43">
        <f t="shared" si="1"/>
        <v>12000</v>
      </c>
      <c r="S10" s="4" t="s">
        <v>201</v>
      </c>
      <c r="T10" t="s">
        <v>202</v>
      </c>
      <c r="U10">
        <v>1</v>
      </c>
      <c r="V10" s="11">
        <v>20000</v>
      </c>
      <c r="W10" s="43">
        <f t="shared" si="2"/>
        <v>20000</v>
      </c>
    </row>
    <row r="11" spans="2:23" x14ac:dyDescent="0.35">
      <c r="G11" s="4" t="s">
        <v>203</v>
      </c>
      <c r="H11" t="s">
        <v>204</v>
      </c>
      <c r="I11">
        <v>1</v>
      </c>
      <c r="J11" s="11">
        <v>15000</v>
      </c>
      <c r="K11" s="43">
        <f t="shared" si="0"/>
        <v>15000</v>
      </c>
      <c r="M11" s="4" t="s">
        <v>203</v>
      </c>
      <c r="N11" t="s">
        <v>204</v>
      </c>
      <c r="O11">
        <v>1</v>
      </c>
      <c r="P11" s="11">
        <v>12000</v>
      </c>
      <c r="Q11" s="43">
        <f t="shared" si="1"/>
        <v>12000</v>
      </c>
      <c r="S11" s="4" t="s">
        <v>203</v>
      </c>
      <c r="T11" t="s">
        <v>204</v>
      </c>
      <c r="U11">
        <v>1</v>
      </c>
      <c r="V11" s="11">
        <v>20000</v>
      </c>
      <c r="W11" s="43">
        <f t="shared" si="2"/>
        <v>20000</v>
      </c>
    </row>
    <row r="12" spans="2:23" x14ac:dyDescent="0.35">
      <c r="G12" s="4" t="s">
        <v>205</v>
      </c>
      <c r="H12" t="s">
        <v>206</v>
      </c>
      <c r="I12">
        <v>1</v>
      </c>
      <c r="J12" s="11">
        <v>15000</v>
      </c>
      <c r="K12" s="43">
        <f t="shared" si="0"/>
        <v>15000</v>
      </c>
      <c r="M12" s="4" t="s">
        <v>205</v>
      </c>
      <c r="N12" t="s">
        <v>206</v>
      </c>
      <c r="O12">
        <v>1</v>
      </c>
      <c r="P12" s="11">
        <v>12000</v>
      </c>
      <c r="Q12" s="43">
        <f t="shared" si="1"/>
        <v>12000</v>
      </c>
      <c r="S12" s="4" t="s">
        <v>205</v>
      </c>
      <c r="T12" t="s">
        <v>206</v>
      </c>
      <c r="U12">
        <v>1</v>
      </c>
      <c r="V12" s="11">
        <v>20000</v>
      </c>
      <c r="W12" s="43">
        <f t="shared" si="2"/>
        <v>20000</v>
      </c>
    </row>
    <row r="13" spans="2:23" x14ac:dyDescent="0.35">
      <c r="G13" s="4" t="s">
        <v>207</v>
      </c>
      <c r="H13" t="s">
        <v>208</v>
      </c>
      <c r="I13">
        <v>1</v>
      </c>
      <c r="J13" s="11">
        <v>15000</v>
      </c>
      <c r="K13" s="43">
        <f t="shared" si="0"/>
        <v>15000</v>
      </c>
      <c r="M13" s="4" t="s">
        <v>207</v>
      </c>
      <c r="N13" t="s">
        <v>208</v>
      </c>
      <c r="O13">
        <v>1</v>
      </c>
      <c r="P13" s="11">
        <v>12000</v>
      </c>
      <c r="Q13" s="43">
        <f t="shared" si="1"/>
        <v>12000</v>
      </c>
      <c r="S13" s="4" t="s">
        <v>207</v>
      </c>
      <c r="T13" t="s">
        <v>208</v>
      </c>
      <c r="U13">
        <v>1</v>
      </c>
      <c r="V13" s="11">
        <v>20000</v>
      </c>
      <c r="W13" s="43">
        <f t="shared" si="2"/>
        <v>20000</v>
      </c>
    </row>
    <row r="14" spans="2:23" x14ac:dyDescent="0.35">
      <c r="G14" s="4" t="s">
        <v>209</v>
      </c>
      <c r="H14" t="s">
        <v>210</v>
      </c>
      <c r="I14">
        <v>1</v>
      </c>
      <c r="J14" s="11">
        <v>15000</v>
      </c>
      <c r="K14" s="43">
        <f t="shared" si="0"/>
        <v>15000</v>
      </c>
      <c r="M14" s="4" t="s">
        <v>209</v>
      </c>
      <c r="N14" t="s">
        <v>210</v>
      </c>
      <c r="O14">
        <v>1</v>
      </c>
      <c r="P14" s="11">
        <v>12000</v>
      </c>
      <c r="Q14" s="43">
        <f t="shared" si="1"/>
        <v>12000</v>
      </c>
      <c r="S14" s="4" t="s">
        <v>209</v>
      </c>
      <c r="T14" t="s">
        <v>210</v>
      </c>
      <c r="U14">
        <v>1</v>
      </c>
      <c r="V14" s="11">
        <v>20000</v>
      </c>
      <c r="W14" s="43">
        <f t="shared" si="2"/>
        <v>20000</v>
      </c>
    </row>
    <row r="15" spans="2:23" x14ac:dyDescent="0.35">
      <c r="G15" s="4" t="s">
        <v>211</v>
      </c>
      <c r="H15" t="s">
        <v>212</v>
      </c>
      <c r="I15">
        <v>1</v>
      </c>
      <c r="J15" s="11">
        <v>15000</v>
      </c>
      <c r="K15" s="43">
        <f t="shared" si="0"/>
        <v>15000</v>
      </c>
      <c r="M15" s="4" t="s">
        <v>211</v>
      </c>
      <c r="N15" t="s">
        <v>212</v>
      </c>
      <c r="O15">
        <v>1</v>
      </c>
      <c r="P15" s="11">
        <v>12000</v>
      </c>
      <c r="Q15" s="43">
        <f t="shared" si="1"/>
        <v>12000</v>
      </c>
      <c r="S15" s="4" t="s">
        <v>211</v>
      </c>
      <c r="T15" t="s">
        <v>212</v>
      </c>
      <c r="U15">
        <v>1</v>
      </c>
      <c r="V15" s="11">
        <v>20000</v>
      </c>
      <c r="W15" s="43">
        <f t="shared" si="2"/>
        <v>20000</v>
      </c>
    </row>
    <row r="16" spans="2:23" x14ac:dyDescent="0.35">
      <c r="G16" s="4" t="s">
        <v>213</v>
      </c>
      <c r="H16" t="s">
        <v>214</v>
      </c>
      <c r="I16">
        <v>1</v>
      </c>
      <c r="J16" s="11">
        <v>15000</v>
      </c>
      <c r="K16" s="43">
        <f t="shared" si="0"/>
        <v>15000</v>
      </c>
      <c r="M16" s="4" t="s">
        <v>213</v>
      </c>
      <c r="N16" t="s">
        <v>214</v>
      </c>
      <c r="O16">
        <v>1</v>
      </c>
      <c r="P16" s="11">
        <v>12000</v>
      </c>
      <c r="Q16" s="43">
        <f t="shared" si="1"/>
        <v>12000</v>
      </c>
      <c r="S16" s="4" t="s">
        <v>213</v>
      </c>
      <c r="T16" t="s">
        <v>214</v>
      </c>
      <c r="U16">
        <v>1</v>
      </c>
      <c r="V16" s="11">
        <v>20000</v>
      </c>
      <c r="W16" s="43">
        <f t="shared" si="2"/>
        <v>20000</v>
      </c>
    </row>
    <row r="17" spans="7:23" x14ac:dyDescent="0.35">
      <c r="G17" s="4" t="s">
        <v>215</v>
      </c>
      <c r="H17" t="s">
        <v>216</v>
      </c>
      <c r="I17">
        <v>1</v>
      </c>
      <c r="J17" s="11">
        <v>15000</v>
      </c>
      <c r="K17" s="43">
        <f t="shared" si="0"/>
        <v>15000</v>
      </c>
      <c r="M17" s="4" t="s">
        <v>215</v>
      </c>
      <c r="N17" t="s">
        <v>216</v>
      </c>
      <c r="O17">
        <v>1</v>
      </c>
      <c r="P17" s="11">
        <v>12000</v>
      </c>
      <c r="Q17" s="43">
        <f t="shared" si="1"/>
        <v>12000</v>
      </c>
      <c r="S17" s="4" t="s">
        <v>215</v>
      </c>
      <c r="T17" t="s">
        <v>216</v>
      </c>
      <c r="U17">
        <v>1</v>
      </c>
      <c r="V17" s="11">
        <v>20000</v>
      </c>
      <c r="W17" s="43">
        <f t="shared" si="2"/>
        <v>20000</v>
      </c>
    </row>
    <row r="18" spans="7:23" x14ac:dyDescent="0.35">
      <c r="G18" s="4" t="s">
        <v>217</v>
      </c>
      <c r="H18" t="s">
        <v>218</v>
      </c>
      <c r="I18">
        <v>1</v>
      </c>
      <c r="J18" s="11">
        <v>15000</v>
      </c>
      <c r="K18" s="43">
        <f t="shared" si="0"/>
        <v>15000</v>
      </c>
      <c r="M18" s="4" t="s">
        <v>217</v>
      </c>
      <c r="N18" t="s">
        <v>218</v>
      </c>
      <c r="O18">
        <v>1</v>
      </c>
      <c r="P18" s="11">
        <v>12000</v>
      </c>
      <c r="Q18" s="43">
        <f t="shared" si="1"/>
        <v>12000</v>
      </c>
      <c r="S18" s="4" t="s">
        <v>217</v>
      </c>
      <c r="T18" t="s">
        <v>218</v>
      </c>
      <c r="U18">
        <v>1</v>
      </c>
      <c r="V18" s="11">
        <v>20000</v>
      </c>
      <c r="W18" s="43">
        <f t="shared" si="2"/>
        <v>20000</v>
      </c>
    </row>
    <row r="19" spans="7:23" x14ac:dyDescent="0.35">
      <c r="G19" s="4" t="s">
        <v>219</v>
      </c>
      <c r="H19" t="s">
        <v>220</v>
      </c>
      <c r="I19">
        <v>1</v>
      </c>
      <c r="J19" s="11">
        <v>15000</v>
      </c>
      <c r="K19" s="43">
        <f t="shared" si="0"/>
        <v>15000</v>
      </c>
      <c r="M19" s="4" t="s">
        <v>219</v>
      </c>
      <c r="N19" t="s">
        <v>220</v>
      </c>
      <c r="O19">
        <v>1</v>
      </c>
      <c r="P19" s="11">
        <v>12000</v>
      </c>
      <c r="Q19" s="43">
        <f t="shared" si="1"/>
        <v>12000</v>
      </c>
      <c r="S19" s="4" t="s">
        <v>219</v>
      </c>
      <c r="T19" t="s">
        <v>220</v>
      </c>
      <c r="U19">
        <v>1</v>
      </c>
      <c r="V19" s="11">
        <v>20000</v>
      </c>
      <c r="W19" s="43">
        <f t="shared" si="2"/>
        <v>20000</v>
      </c>
    </row>
    <row r="20" spans="7:23" x14ac:dyDescent="0.35">
      <c r="G20" s="4" t="s">
        <v>221</v>
      </c>
      <c r="H20" t="s">
        <v>222</v>
      </c>
      <c r="I20">
        <v>1</v>
      </c>
      <c r="J20" s="11">
        <v>15000</v>
      </c>
      <c r="K20" s="43">
        <f t="shared" si="0"/>
        <v>15000</v>
      </c>
      <c r="M20" s="4" t="s">
        <v>221</v>
      </c>
      <c r="N20" t="s">
        <v>222</v>
      </c>
      <c r="O20">
        <v>1</v>
      </c>
      <c r="P20" s="11">
        <v>12000</v>
      </c>
      <c r="Q20" s="43">
        <f t="shared" si="1"/>
        <v>12000</v>
      </c>
      <c r="S20" s="4" t="s">
        <v>221</v>
      </c>
      <c r="T20" t="s">
        <v>222</v>
      </c>
      <c r="U20">
        <v>1</v>
      </c>
      <c r="V20" s="11">
        <v>20000</v>
      </c>
      <c r="W20" s="43">
        <f t="shared" si="2"/>
        <v>20000</v>
      </c>
    </row>
    <row r="21" spans="7:23" x14ac:dyDescent="0.35">
      <c r="G21" s="4" t="s">
        <v>223</v>
      </c>
      <c r="H21" t="s">
        <v>224</v>
      </c>
      <c r="I21">
        <v>1</v>
      </c>
      <c r="J21" s="11">
        <v>15000</v>
      </c>
      <c r="K21" s="43">
        <f t="shared" si="0"/>
        <v>15000</v>
      </c>
      <c r="M21" s="4" t="s">
        <v>223</v>
      </c>
      <c r="N21" t="s">
        <v>224</v>
      </c>
      <c r="O21">
        <v>1</v>
      </c>
      <c r="P21" s="11">
        <v>12000</v>
      </c>
      <c r="Q21" s="43">
        <f t="shared" si="1"/>
        <v>12000</v>
      </c>
      <c r="S21" s="4" t="s">
        <v>223</v>
      </c>
      <c r="T21" t="s">
        <v>224</v>
      </c>
      <c r="U21">
        <v>1</v>
      </c>
      <c r="V21" s="11">
        <v>20000</v>
      </c>
      <c r="W21" s="43">
        <f t="shared" si="2"/>
        <v>20000</v>
      </c>
    </row>
    <row r="22" spans="7:23" x14ac:dyDescent="0.35">
      <c r="G22" s="4" t="s">
        <v>225</v>
      </c>
      <c r="H22" t="s">
        <v>226</v>
      </c>
      <c r="I22">
        <v>1</v>
      </c>
      <c r="J22" s="11">
        <v>15000</v>
      </c>
      <c r="K22" s="43">
        <f t="shared" si="0"/>
        <v>15000</v>
      </c>
      <c r="M22" s="4" t="s">
        <v>225</v>
      </c>
      <c r="N22" t="s">
        <v>226</v>
      </c>
      <c r="O22">
        <v>1</v>
      </c>
      <c r="P22" s="11">
        <v>12000</v>
      </c>
      <c r="Q22" s="43">
        <f t="shared" si="1"/>
        <v>12000</v>
      </c>
      <c r="S22" s="4" t="s">
        <v>225</v>
      </c>
      <c r="T22" t="s">
        <v>226</v>
      </c>
      <c r="U22">
        <v>1</v>
      </c>
      <c r="V22" s="11">
        <v>20000</v>
      </c>
      <c r="W22" s="43">
        <f t="shared" si="2"/>
        <v>20000</v>
      </c>
    </row>
    <row r="23" spans="7:23" x14ac:dyDescent="0.35">
      <c r="G23" s="4" t="s">
        <v>227</v>
      </c>
      <c r="H23" t="s">
        <v>228</v>
      </c>
      <c r="I23">
        <v>1</v>
      </c>
      <c r="J23" s="11">
        <v>15000</v>
      </c>
      <c r="K23" s="43">
        <f t="shared" si="0"/>
        <v>15000</v>
      </c>
      <c r="M23" s="4" t="s">
        <v>227</v>
      </c>
      <c r="N23" t="s">
        <v>228</v>
      </c>
      <c r="O23">
        <v>1</v>
      </c>
      <c r="P23" s="11">
        <v>12000</v>
      </c>
      <c r="Q23" s="43">
        <f t="shared" si="1"/>
        <v>12000</v>
      </c>
      <c r="S23" s="4" t="s">
        <v>227</v>
      </c>
      <c r="T23" t="s">
        <v>228</v>
      </c>
      <c r="U23">
        <v>1</v>
      </c>
      <c r="V23" s="11">
        <v>20000</v>
      </c>
      <c r="W23" s="43">
        <f t="shared" si="2"/>
        <v>20000</v>
      </c>
    </row>
    <row r="24" spans="7:23" x14ac:dyDescent="0.35">
      <c r="G24" s="4" t="s">
        <v>229</v>
      </c>
      <c r="H24" t="s">
        <v>230</v>
      </c>
      <c r="I24">
        <v>1</v>
      </c>
      <c r="J24" s="11">
        <v>15000</v>
      </c>
      <c r="K24" s="43">
        <f t="shared" si="0"/>
        <v>15000</v>
      </c>
      <c r="M24" s="4" t="s">
        <v>229</v>
      </c>
      <c r="N24" t="s">
        <v>230</v>
      </c>
      <c r="O24">
        <v>1</v>
      </c>
      <c r="P24" s="11">
        <v>12000</v>
      </c>
      <c r="Q24" s="43">
        <f t="shared" si="1"/>
        <v>12000</v>
      </c>
      <c r="S24" s="4" t="s">
        <v>229</v>
      </c>
      <c r="T24" t="s">
        <v>230</v>
      </c>
      <c r="U24">
        <v>1</v>
      </c>
      <c r="V24" s="11">
        <v>20000</v>
      </c>
      <c r="W24" s="43">
        <f t="shared" si="2"/>
        <v>20000</v>
      </c>
    </row>
    <row r="25" spans="7:23" x14ac:dyDescent="0.35">
      <c r="G25" s="4" t="s">
        <v>231</v>
      </c>
      <c r="H25" t="s">
        <v>232</v>
      </c>
      <c r="I25">
        <v>1</v>
      </c>
      <c r="J25" s="11">
        <v>15000</v>
      </c>
      <c r="K25" s="43">
        <f>J25*I25</f>
        <v>15000</v>
      </c>
      <c r="M25" s="4" t="s">
        <v>231</v>
      </c>
      <c r="N25" t="s">
        <v>232</v>
      </c>
      <c r="O25">
        <v>1</v>
      </c>
      <c r="P25" s="11">
        <v>12000</v>
      </c>
      <c r="Q25" s="43">
        <f>P25*O25</f>
        <v>12000</v>
      </c>
      <c r="S25" s="4" t="s">
        <v>231</v>
      </c>
      <c r="T25" t="s">
        <v>232</v>
      </c>
      <c r="U25">
        <v>1</v>
      </c>
      <c r="V25" s="11">
        <v>20000</v>
      </c>
      <c r="W25" s="43">
        <f>V25*U25</f>
        <v>20000</v>
      </c>
    </row>
    <row r="26" spans="7:23" x14ac:dyDescent="0.35">
      <c r="G26" s="4" t="s">
        <v>233</v>
      </c>
      <c r="H26" t="s">
        <v>234</v>
      </c>
      <c r="I26">
        <v>1</v>
      </c>
      <c r="J26" s="11">
        <v>15000</v>
      </c>
      <c r="K26" s="43">
        <f t="shared" ref="K26:K33" si="3">J26*I26</f>
        <v>15000</v>
      </c>
      <c r="M26" s="4" t="s">
        <v>233</v>
      </c>
      <c r="N26" t="s">
        <v>234</v>
      </c>
      <c r="O26">
        <v>1</v>
      </c>
      <c r="P26" s="11">
        <v>12000</v>
      </c>
      <c r="Q26" s="43">
        <f t="shared" ref="Q26:Q33" si="4">P26*O26</f>
        <v>12000</v>
      </c>
      <c r="S26" s="4" t="s">
        <v>233</v>
      </c>
      <c r="T26" t="s">
        <v>234</v>
      </c>
      <c r="U26">
        <v>1</v>
      </c>
      <c r="V26" s="11">
        <v>20000</v>
      </c>
      <c r="W26" s="43">
        <f t="shared" ref="W26:W33" si="5">V26*U26</f>
        <v>20000</v>
      </c>
    </row>
    <row r="27" spans="7:23" x14ac:dyDescent="0.35">
      <c r="G27" s="4" t="s">
        <v>235</v>
      </c>
      <c r="H27" t="s">
        <v>236</v>
      </c>
      <c r="I27">
        <v>1</v>
      </c>
      <c r="J27" s="11">
        <v>15000</v>
      </c>
      <c r="K27" s="43">
        <f t="shared" si="3"/>
        <v>15000</v>
      </c>
      <c r="M27" s="4" t="s">
        <v>235</v>
      </c>
      <c r="N27" t="s">
        <v>236</v>
      </c>
      <c r="O27">
        <v>1</v>
      </c>
      <c r="P27" s="11">
        <v>12000</v>
      </c>
      <c r="Q27" s="43">
        <f t="shared" si="4"/>
        <v>12000</v>
      </c>
      <c r="S27" s="4" t="s">
        <v>235</v>
      </c>
      <c r="T27" t="s">
        <v>236</v>
      </c>
      <c r="U27">
        <v>1</v>
      </c>
      <c r="V27" s="11">
        <v>20000</v>
      </c>
      <c r="W27" s="43">
        <f t="shared" si="5"/>
        <v>20000</v>
      </c>
    </row>
    <row r="28" spans="7:23" x14ac:dyDescent="0.35">
      <c r="G28" s="4" t="s">
        <v>237</v>
      </c>
      <c r="H28" t="s">
        <v>238</v>
      </c>
      <c r="I28">
        <v>1</v>
      </c>
      <c r="J28" s="11">
        <v>15000</v>
      </c>
      <c r="K28" s="43">
        <f t="shared" si="3"/>
        <v>15000</v>
      </c>
      <c r="M28" s="4" t="s">
        <v>237</v>
      </c>
      <c r="N28" t="s">
        <v>238</v>
      </c>
      <c r="O28">
        <v>1</v>
      </c>
      <c r="P28" s="11">
        <v>12000</v>
      </c>
      <c r="Q28" s="43">
        <f t="shared" si="4"/>
        <v>12000</v>
      </c>
      <c r="S28" s="4" t="s">
        <v>237</v>
      </c>
      <c r="T28" t="s">
        <v>238</v>
      </c>
      <c r="U28">
        <v>1</v>
      </c>
      <c r="V28" s="11">
        <v>20000</v>
      </c>
      <c r="W28" s="43">
        <f t="shared" si="5"/>
        <v>20000</v>
      </c>
    </row>
    <row r="29" spans="7:23" x14ac:dyDescent="0.35">
      <c r="G29" s="4" t="s">
        <v>239</v>
      </c>
      <c r="H29" t="s">
        <v>240</v>
      </c>
      <c r="I29">
        <v>1</v>
      </c>
      <c r="J29" s="11">
        <v>15000</v>
      </c>
      <c r="K29" s="43">
        <f t="shared" si="3"/>
        <v>15000</v>
      </c>
      <c r="M29" s="4" t="s">
        <v>239</v>
      </c>
      <c r="N29" t="s">
        <v>240</v>
      </c>
      <c r="O29">
        <v>1</v>
      </c>
      <c r="P29" s="11">
        <v>12000</v>
      </c>
      <c r="Q29" s="43">
        <f t="shared" si="4"/>
        <v>12000</v>
      </c>
      <c r="S29" s="4" t="s">
        <v>239</v>
      </c>
      <c r="T29" t="s">
        <v>240</v>
      </c>
      <c r="U29">
        <v>1</v>
      </c>
      <c r="V29" s="11">
        <v>20000</v>
      </c>
      <c r="W29" s="43">
        <f t="shared" si="5"/>
        <v>20000</v>
      </c>
    </row>
    <row r="30" spans="7:23" x14ac:dyDescent="0.35">
      <c r="G30" s="4" t="s">
        <v>241</v>
      </c>
      <c r="H30" t="s">
        <v>242</v>
      </c>
      <c r="I30">
        <v>1</v>
      </c>
      <c r="J30" s="11">
        <v>15000</v>
      </c>
      <c r="K30" s="43">
        <f t="shared" si="3"/>
        <v>15000</v>
      </c>
      <c r="M30" s="4" t="s">
        <v>241</v>
      </c>
      <c r="N30" t="s">
        <v>242</v>
      </c>
      <c r="O30">
        <v>1</v>
      </c>
      <c r="P30" s="11">
        <v>12000</v>
      </c>
      <c r="Q30" s="43">
        <f t="shared" si="4"/>
        <v>12000</v>
      </c>
      <c r="S30" s="4" t="s">
        <v>241</v>
      </c>
      <c r="T30" t="s">
        <v>242</v>
      </c>
      <c r="U30">
        <v>1</v>
      </c>
      <c r="V30" s="11">
        <v>20000</v>
      </c>
      <c r="W30" s="43">
        <f t="shared" si="5"/>
        <v>20000</v>
      </c>
    </row>
    <row r="31" spans="7:23" x14ac:dyDescent="0.35">
      <c r="G31" s="4" t="s">
        <v>243</v>
      </c>
      <c r="H31" t="s">
        <v>132</v>
      </c>
      <c r="I31">
        <v>1</v>
      </c>
      <c r="J31" s="11">
        <v>15000</v>
      </c>
      <c r="K31" s="43">
        <f t="shared" si="3"/>
        <v>15000</v>
      </c>
      <c r="M31" s="4" t="s">
        <v>243</v>
      </c>
      <c r="N31" t="s">
        <v>132</v>
      </c>
      <c r="O31">
        <v>1</v>
      </c>
      <c r="P31" s="11">
        <v>12000</v>
      </c>
      <c r="Q31" s="43">
        <f t="shared" si="4"/>
        <v>12000</v>
      </c>
      <c r="S31" s="4" t="s">
        <v>243</v>
      </c>
      <c r="T31" t="s">
        <v>132</v>
      </c>
      <c r="U31">
        <v>1</v>
      </c>
      <c r="V31" s="11">
        <v>20000</v>
      </c>
      <c r="W31" s="43">
        <f t="shared" si="5"/>
        <v>20000</v>
      </c>
    </row>
    <row r="32" spans="7:23" x14ac:dyDescent="0.35">
      <c r="G32" s="4" t="s">
        <v>244</v>
      </c>
      <c r="H32" t="s">
        <v>245</v>
      </c>
      <c r="I32">
        <v>1</v>
      </c>
      <c r="J32" s="11">
        <v>15000</v>
      </c>
      <c r="K32" s="43">
        <f t="shared" si="3"/>
        <v>15000</v>
      </c>
      <c r="M32" s="4" t="s">
        <v>244</v>
      </c>
      <c r="N32" t="s">
        <v>245</v>
      </c>
      <c r="O32">
        <v>1</v>
      </c>
      <c r="P32" s="11">
        <v>12000</v>
      </c>
      <c r="Q32" s="43">
        <f t="shared" si="4"/>
        <v>12000</v>
      </c>
      <c r="S32" s="4" t="s">
        <v>244</v>
      </c>
      <c r="T32" t="s">
        <v>245</v>
      </c>
      <c r="U32">
        <v>1</v>
      </c>
      <c r="V32" s="11">
        <v>20000</v>
      </c>
      <c r="W32" s="43">
        <f t="shared" si="5"/>
        <v>20000</v>
      </c>
    </row>
    <row r="33" spans="7:23" x14ac:dyDescent="0.35">
      <c r="G33" s="4" t="s">
        <v>246</v>
      </c>
      <c r="H33" t="s">
        <v>247</v>
      </c>
      <c r="I33">
        <v>1</v>
      </c>
      <c r="J33" s="11">
        <v>15000</v>
      </c>
      <c r="K33" s="43">
        <f t="shared" si="3"/>
        <v>15000</v>
      </c>
      <c r="M33" s="4" t="s">
        <v>246</v>
      </c>
      <c r="N33" t="s">
        <v>247</v>
      </c>
      <c r="O33">
        <v>1</v>
      </c>
      <c r="P33" s="11">
        <v>12000</v>
      </c>
      <c r="Q33" s="43">
        <f t="shared" si="4"/>
        <v>12000</v>
      </c>
      <c r="S33" s="4" t="s">
        <v>246</v>
      </c>
      <c r="T33" t="s">
        <v>247</v>
      </c>
      <c r="U33">
        <v>1</v>
      </c>
      <c r="V33" s="11">
        <v>20000</v>
      </c>
      <c r="W33" s="43">
        <f t="shared" si="5"/>
        <v>20000</v>
      </c>
    </row>
    <row r="34" spans="7:23" x14ac:dyDescent="0.35">
      <c r="G34" s="94" t="s">
        <v>112</v>
      </c>
      <c r="H34" s="95"/>
      <c r="I34" s="95"/>
      <c r="J34" s="95"/>
      <c r="K34" s="96"/>
      <c r="M34" s="94" t="s">
        <v>112</v>
      </c>
      <c r="N34" s="95"/>
      <c r="O34" s="95"/>
      <c r="P34" s="95"/>
      <c r="Q34" s="96"/>
      <c r="S34" s="94" t="s">
        <v>112</v>
      </c>
      <c r="T34" s="95"/>
      <c r="U34" s="95"/>
      <c r="V34" s="95"/>
      <c r="W34" s="96"/>
    </row>
    <row r="35" spans="7:23" x14ac:dyDescent="0.35">
      <c r="G35" s="4" t="s">
        <v>248</v>
      </c>
      <c r="H35" t="s">
        <v>179</v>
      </c>
      <c r="I35">
        <v>2</v>
      </c>
      <c r="J35" s="11">
        <v>15000</v>
      </c>
      <c r="K35" s="43">
        <f>J35*I35</f>
        <v>30000</v>
      </c>
      <c r="M35" s="4" t="s">
        <v>248</v>
      </c>
      <c r="N35" t="s">
        <v>179</v>
      </c>
      <c r="O35">
        <v>0</v>
      </c>
      <c r="P35" s="11">
        <v>12000</v>
      </c>
      <c r="Q35" s="43">
        <f>P35*O35</f>
        <v>0</v>
      </c>
      <c r="S35" s="4" t="s">
        <v>248</v>
      </c>
      <c r="T35" t="s">
        <v>179</v>
      </c>
      <c r="U35">
        <v>1</v>
      </c>
      <c r="V35" s="11">
        <v>20000</v>
      </c>
      <c r="W35" s="43">
        <f>V35*U35</f>
        <v>20000</v>
      </c>
    </row>
    <row r="36" spans="7:23" x14ac:dyDescent="0.35">
      <c r="G36" s="4" t="s">
        <v>249</v>
      </c>
      <c r="H36" t="s">
        <v>179</v>
      </c>
      <c r="I36">
        <v>2</v>
      </c>
      <c r="J36" s="11">
        <v>15000</v>
      </c>
      <c r="K36" s="43">
        <f t="shared" ref="K36:K39" si="6">J36*I36</f>
        <v>30000</v>
      </c>
      <c r="M36" s="4" t="s">
        <v>249</v>
      </c>
      <c r="N36" t="s">
        <v>179</v>
      </c>
      <c r="O36">
        <v>0</v>
      </c>
      <c r="P36" s="11">
        <v>12000</v>
      </c>
      <c r="Q36" s="43">
        <f t="shared" ref="Q36:Q39" si="7">P36*O36</f>
        <v>0</v>
      </c>
      <c r="S36" s="4" t="s">
        <v>249</v>
      </c>
      <c r="T36" t="s">
        <v>179</v>
      </c>
      <c r="U36">
        <v>1</v>
      </c>
      <c r="V36" s="11">
        <v>20000</v>
      </c>
      <c r="W36" s="43">
        <f t="shared" ref="W36:W50" si="8">V36*U36</f>
        <v>20000</v>
      </c>
    </row>
    <row r="37" spans="7:23" x14ac:dyDescent="0.35">
      <c r="G37" s="4" t="s">
        <v>250</v>
      </c>
      <c r="H37" t="s">
        <v>179</v>
      </c>
      <c r="I37">
        <v>2</v>
      </c>
      <c r="J37" s="11">
        <v>15000</v>
      </c>
      <c r="K37" s="43">
        <f t="shared" si="6"/>
        <v>30000</v>
      </c>
      <c r="M37" s="4" t="s">
        <v>250</v>
      </c>
      <c r="N37" t="s">
        <v>179</v>
      </c>
      <c r="O37">
        <v>0</v>
      </c>
      <c r="P37" s="11">
        <v>12000</v>
      </c>
      <c r="Q37" s="43">
        <f t="shared" si="7"/>
        <v>0</v>
      </c>
      <c r="S37" s="4" t="s">
        <v>250</v>
      </c>
      <c r="T37" t="s">
        <v>179</v>
      </c>
      <c r="U37">
        <v>1</v>
      </c>
      <c r="V37" s="11">
        <v>20000</v>
      </c>
      <c r="W37" s="43">
        <f t="shared" si="8"/>
        <v>20000</v>
      </c>
    </row>
    <row r="38" spans="7:23" x14ac:dyDescent="0.35">
      <c r="G38" s="4" t="s">
        <v>251</v>
      </c>
      <c r="H38" t="s">
        <v>179</v>
      </c>
      <c r="I38">
        <v>2</v>
      </c>
      <c r="J38" s="11">
        <v>15000</v>
      </c>
      <c r="K38" s="43">
        <f t="shared" si="6"/>
        <v>30000</v>
      </c>
      <c r="M38" s="4" t="s">
        <v>251</v>
      </c>
      <c r="N38" t="s">
        <v>179</v>
      </c>
      <c r="O38">
        <v>0</v>
      </c>
      <c r="P38" s="11">
        <v>12000</v>
      </c>
      <c r="Q38" s="43">
        <f t="shared" si="7"/>
        <v>0</v>
      </c>
      <c r="S38" s="4" t="s">
        <v>251</v>
      </c>
      <c r="T38" t="s">
        <v>179</v>
      </c>
      <c r="U38">
        <v>1</v>
      </c>
      <c r="V38" s="11">
        <v>20000</v>
      </c>
      <c r="W38" s="43">
        <f t="shared" si="8"/>
        <v>20000</v>
      </c>
    </row>
    <row r="39" spans="7:23" x14ac:dyDescent="0.35">
      <c r="G39" s="4" t="s">
        <v>252</v>
      </c>
      <c r="H39" t="s">
        <v>179</v>
      </c>
      <c r="I39">
        <v>2</v>
      </c>
      <c r="J39" s="11">
        <v>15000</v>
      </c>
      <c r="K39" s="43">
        <f t="shared" si="6"/>
        <v>30000</v>
      </c>
      <c r="M39" s="4" t="s">
        <v>252</v>
      </c>
      <c r="N39" t="s">
        <v>179</v>
      </c>
      <c r="O39">
        <v>0</v>
      </c>
      <c r="P39" s="11">
        <v>12000</v>
      </c>
      <c r="Q39" s="43">
        <f t="shared" si="7"/>
        <v>0</v>
      </c>
      <c r="S39" s="4" t="s">
        <v>252</v>
      </c>
      <c r="T39" t="s">
        <v>179</v>
      </c>
      <c r="U39">
        <v>1</v>
      </c>
      <c r="V39" s="11">
        <v>20000</v>
      </c>
      <c r="W39" s="43">
        <f t="shared" si="8"/>
        <v>20000</v>
      </c>
    </row>
    <row r="40" spans="7:23" x14ac:dyDescent="0.35">
      <c r="G40" s="4" t="s">
        <v>253</v>
      </c>
      <c r="H40" t="s">
        <v>179</v>
      </c>
      <c r="I40">
        <v>2</v>
      </c>
      <c r="J40" s="11">
        <v>15000</v>
      </c>
      <c r="K40" s="43">
        <f>J40*I40</f>
        <v>30000</v>
      </c>
      <c r="M40" s="4" t="s">
        <v>253</v>
      </c>
      <c r="N40" t="s">
        <v>179</v>
      </c>
      <c r="O40">
        <v>0</v>
      </c>
      <c r="P40" s="11">
        <v>12000</v>
      </c>
      <c r="Q40" s="43">
        <f>P40*O40</f>
        <v>0</v>
      </c>
      <c r="S40" s="4" t="s">
        <v>253</v>
      </c>
      <c r="T40" t="s">
        <v>179</v>
      </c>
      <c r="U40">
        <v>1</v>
      </c>
      <c r="V40" s="11">
        <v>20000</v>
      </c>
      <c r="W40" s="43">
        <f t="shared" si="8"/>
        <v>20000</v>
      </c>
    </row>
    <row r="41" spans="7:23" x14ac:dyDescent="0.35">
      <c r="G41" s="4" t="s">
        <v>254</v>
      </c>
      <c r="H41" t="s">
        <v>179</v>
      </c>
      <c r="I41">
        <v>2</v>
      </c>
      <c r="J41" s="11">
        <v>15000</v>
      </c>
      <c r="K41" s="43">
        <f>J41*I41</f>
        <v>30000</v>
      </c>
      <c r="M41" s="4" t="s">
        <v>254</v>
      </c>
      <c r="N41" t="s">
        <v>179</v>
      </c>
      <c r="O41">
        <v>0</v>
      </c>
      <c r="P41" s="11">
        <v>12000</v>
      </c>
      <c r="Q41" s="43">
        <f t="shared" ref="Q41:Q50" si="9">P41*O41</f>
        <v>0</v>
      </c>
      <c r="S41" s="4" t="s">
        <v>254</v>
      </c>
      <c r="T41" t="s">
        <v>179</v>
      </c>
      <c r="U41">
        <v>1</v>
      </c>
      <c r="V41" s="11">
        <v>20000</v>
      </c>
      <c r="W41" s="43">
        <f t="shared" si="8"/>
        <v>20000</v>
      </c>
    </row>
    <row r="42" spans="7:23" x14ac:dyDescent="0.35">
      <c r="G42" s="4" t="s">
        <v>255</v>
      </c>
      <c r="H42" t="s">
        <v>179</v>
      </c>
      <c r="I42">
        <v>2</v>
      </c>
      <c r="J42" s="11">
        <v>15000</v>
      </c>
      <c r="K42" s="43">
        <f t="shared" ref="K42:K50" si="10">J42*I42</f>
        <v>30000</v>
      </c>
      <c r="M42" s="4" t="s">
        <v>255</v>
      </c>
      <c r="N42" t="s">
        <v>179</v>
      </c>
      <c r="O42">
        <v>0</v>
      </c>
      <c r="P42" s="11">
        <v>12000</v>
      </c>
      <c r="Q42" s="43">
        <f t="shared" si="9"/>
        <v>0</v>
      </c>
      <c r="S42" s="4" t="s">
        <v>255</v>
      </c>
      <c r="T42" t="s">
        <v>179</v>
      </c>
      <c r="U42">
        <v>1</v>
      </c>
      <c r="V42" s="11">
        <v>20000</v>
      </c>
      <c r="W42" s="43">
        <f t="shared" si="8"/>
        <v>20000</v>
      </c>
    </row>
    <row r="43" spans="7:23" x14ac:dyDescent="0.35">
      <c r="G43" s="4" t="s">
        <v>256</v>
      </c>
      <c r="H43" t="s">
        <v>179</v>
      </c>
      <c r="I43">
        <v>2</v>
      </c>
      <c r="J43" s="11">
        <v>15000</v>
      </c>
      <c r="K43" s="43">
        <f t="shared" si="10"/>
        <v>30000</v>
      </c>
      <c r="M43" s="4" t="s">
        <v>256</v>
      </c>
      <c r="N43" t="s">
        <v>179</v>
      </c>
      <c r="O43">
        <v>0</v>
      </c>
      <c r="P43" s="11">
        <v>12000</v>
      </c>
      <c r="Q43" s="43">
        <f t="shared" si="9"/>
        <v>0</v>
      </c>
      <c r="S43" s="4" t="s">
        <v>256</v>
      </c>
      <c r="T43" t="s">
        <v>179</v>
      </c>
      <c r="U43">
        <v>1</v>
      </c>
      <c r="V43" s="11">
        <v>20000</v>
      </c>
      <c r="W43" s="43">
        <f t="shared" si="8"/>
        <v>20000</v>
      </c>
    </row>
    <row r="44" spans="7:23" x14ac:dyDescent="0.35">
      <c r="G44" s="4" t="s">
        <v>257</v>
      </c>
      <c r="H44" t="s">
        <v>179</v>
      </c>
      <c r="I44">
        <v>2</v>
      </c>
      <c r="J44" s="11">
        <v>15000</v>
      </c>
      <c r="K44" s="43">
        <f t="shared" si="10"/>
        <v>30000</v>
      </c>
      <c r="M44" s="4" t="s">
        <v>257</v>
      </c>
      <c r="N44" t="s">
        <v>179</v>
      </c>
      <c r="O44">
        <v>0</v>
      </c>
      <c r="P44" s="11">
        <v>12000</v>
      </c>
      <c r="Q44" s="43">
        <f t="shared" si="9"/>
        <v>0</v>
      </c>
      <c r="S44" s="4" t="s">
        <v>257</v>
      </c>
      <c r="T44" t="s">
        <v>179</v>
      </c>
      <c r="U44">
        <v>1</v>
      </c>
      <c r="V44" s="11">
        <v>20000</v>
      </c>
      <c r="W44" s="43">
        <f t="shared" si="8"/>
        <v>20000</v>
      </c>
    </row>
    <row r="45" spans="7:23" x14ac:dyDescent="0.35">
      <c r="G45" s="4" t="s">
        <v>258</v>
      </c>
      <c r="H45" t="s">
        <v>179</v>
      </c>
      <c r="I45">
        <v>2</v>
      </c>
      <c r="J45" s="11">
        <v>15000</v>
      </c>
      <c r="K45" s="43">
        <f t="shared" si="10"/>
        <v>30000</v>
      </c>
      <c r="M45" s="4" t="s">
        <v>258</v>
      </c>
      <c r="N45" t="s">
        <v>179</v>
      </c>
      <c r="O45">
        <v>0</v>
      </c>
      <c r="P45" s="11">
        <v>12000</v>
      </c>
      <c r="Q45" s="43">
        <f t="shared" si="9"/>
        <v>0</v>
      </c>
      <c r="S45" s="4" t="s">
        <v>258</v>
      </c>
      <c r="T45" t="s">
        <v>179</v>
      </c>
      <c r="U45">
        <v>1</v>
      </c>
      <c r="V45" s="11">
        <v>20000</v>
      </c>
      <c r="W45" s="43">
        <f t="shared" si="8"/>
        <v>20000</v>
      </c>
    </row>
    <row r="46" spans="7:23" x14ac:dyDescent="0.35">
      <c r="G46" s="4" t="s">
        <v>259</v>
      </c>
      <c r="H46" t="s">
        <v>179</v>
      </c>
      <c r="I46">
        <v>2</v>
      </c>
      <c r="J46" s="11">
        <v>15000</v>
      </c>
      <c r="K46" s="43">
        <f t="shared" si="10"/>
        <v>30000</v>
      </c>
      <c r="M46" s="4" t="s">
        <v>259</v>
      </c>
      <c r="N46" t="s">
        <v>179</v>
      </c>
      <c r="O46">
        <v>0</v>
      </c>
      <c r="P46" s="11">
        <v>12000</v>
      </c>
      <c r="Q46" s="43">
        <f t="shared" si="9"/>
        <v>0</v>
      </c>
      <c r="S46" s="4" t="s">
        <v>259</v>
      </c>
      <c r="T46" t="s">
        <v>179</v>
      </c>
      <c r="U46">
        <v>1</v>
      </c>
      <c r="V46" s="11">
        <v>20000</v>
      </c>
      <c r="W46" s="43">
        <f t="shared" si="8"/>
        <v>20000</v>
      </c>
    </row>
    <row r="47" spans="7:23" x14ac:dyDescent="0.35">
      <c r="G47" s="4" t="s">
        <v>260</v>
      </c>
      <c r="H47" t="s">
        <v>179</v>
      </c>
      <c r="I47">
        <v>2</v>
      </c>
      <c r="J47" s="11">
        <v>15000</v>
      </c>
      <c r="K47" s="43">
        <f t="shared" si="10"/>
        <v>30000</v>
      </c>
      <c r="M47" s="4" t="s">
        <v>260</v>
      </c>
      <c r="N47" t="s">
        <v>179</v>
      </c>
      <c r="O47">
        <v>0</v>
      </c>
      <c r="P47" s="11">
        <v>12000</v>
      </c>
      <c r="Q47" s="43">
        <f t="shared" si="9"/>
        <v>0</v>
      </c>
      <c r="S47" s="4" t="s">
        <v>260</v>
      </c>
      <c r="T47" t="s">
        <v>179</v>
      </c>
      <c r="U47">
        <v>1</v>
      </c>
      <c r="V47" s="11">
        <v>20000</v>
      </c>
      <c r="W47" s="43">
        <f t="shared" si="8"/>
        <v>20000</v>
      </c>
    </row>
    <row r="48" spans="7:23" x14ac:dyDescent="0.35">
      <c r="G48" s="4" t="s">
        <v>261</v>
      </c>
      <c r="H48" t="s">
        <v>179</v>
      </c>
      <c r="I48">
        <v>2</v>
      </c>
      <c r="J48" s="11">
        <v>15000</v>
      </c>
      <c r="K48" s="43">
        <f t="shared" si="10"/>
        <v>30000</v>
      </c>
      <c r="M48" s="4" t="s">
        <v>261</v>
      </c>
      <c r="N48" t="s">
        <v>179</v>
      </c>
      <c r="O48">
        <v>0</v>
      </c>
      <c r="P48" s="11">
        <v>12000</v>
      </c>
      <c r="Q48" s="43">
        <f t="shared" si="9"/>
        <v>0</v>
      </c>
      <c r="S48" s="4" t="s">
        <v>261</v>
      </c>
      <c r="T48" t="s">
        <v>179</v>
      </c>
      <c r="U48">
        <v>1</v>
      </c>
      <c r="V48" s="11">
        <v>20000</v>
      </c>
      <c r="W48" s="43">
        <f t="shared" si="8"/>
        <v>20000</v>
      </c>
    </row>
    <row r="49" spans="7:23" x14ac:dyDescent="0.35">
      <c r="G49" s="4" t="s">
        <v>262</v>
      </c>
      <c r="H49" t="s">
        <v>179</v>
      </c>
      <c r="I49">
        <v>2</v>
      </c>
      <c r="J49" s="11">
        <v>15000</v>
      </c>
      <c r="K49" s="43">
        <f t="shared" si="10"/>
        <v>30000</v>
      </c>
      <c r="M49" s="4" t="s">
        <v>262</v>
      </c>
      <c r="N49" t="s">
        <v>179</v>
      </c>
      <c r="O49">
        <v>0</v>
      </c>
      <c r="P49" s="11">
        <v>12000</v>
      </c>
      <c r="Q49" s="43">
        <f t="shared" si="9"/>
        <v>0</v>
      </c>
      <c r="S49" s="4" t="s">
        <v>262</v>
      </c>
      <c r="T49" t="s">
        <v>179</v>
      </c>
      <c r="U49">
        <v>1</v>
      </c>
      <c r="V49" s="11">
        <v>20000</v>
      </c>
      <c r="W49" s="43">
        <f t="shared" si="8"/>
        <v>20000</v>
      </c>
    </row>
    <row r="50" spans="7:23" x14ac:dyDescent="0.35">
      <c r="G50" s="4" t="s">
        <v>263</v>
      </c>
      <c r="H50" t="s">
        <v>264</v>
      </c>
      <c r="I50">
        <v>2</v>
      </c>
      <c r="J50" s="11">
        <v>15000</v>
      </c>
      <c r="K50" s="43">
        <f t="shared" si="10"/>
        <v>30000</v>
      </c>
      <c r="M50" s="4" t="s">
        <v>263</v>
      </c>
      <c r="N50" t="s">
        <v>264</v>
      </c>
      <c r="O50">
        <v>0</v>
      </c>
      <c r="P50" s="11">
        <v>12000</v>
      </c>
      <c r="Q50" s="43">
        <f t="shared" si="9"/>
        <v>0</v>
      </c>
      <c r="S50" s="4" t="s">
        <v>263</v>
      </c>
      <c r="T50" t="s">
        <v>264</v>
      </c>
      <c r="U50">
        <v>1</v>
      </c>
      <c r="V50" s="11">
        <v>20000</v>
      </c>
      <c r="W50" s="43">
        <f t="shared" si="8"/>
        <v>20000</v>
      </c>
    </row>
    <row r="51" spans="7:23" x14ac:dyDescent="0.35">
      <c r="G51" s="5" t="s">
        <v>10</v>
      </c>
      <c r="H51" s="6"/>
      <c r="I51" s="6">
        <f>SUM(I4:I50)</f>
        <v>62</v>
      </c>
      <c r="J51" s="44"/>
      <c r="K51" s="45">
        <f>SUM(K4:K50)</f>
        <v>930000</v>
      </c>
      <c r="M51" s="5" t="s">
        <v>10</v>
      </c>
      <c r="N51" s="6"/>
      <c r="O51" s="6">
        <f>SUM(O4:O50)</f>
        <v>30</v>
      </c>
      <c r="P51" s="44"/>
      <c r="Q51" s="45">
        <f>SUM(Q4:Q50)</f>
        <v>360000</v>
      </c>
      <c r="S51" s="5" t="s">
        <v>10</v>
      </c>
      <c r="T51" s="6"/>
      <c r="U51" s="6">
        <f>SUM(U4:U50)</f>
        <v>46</v>
      </c>
      <c r="V51" s="44"/>
      <c r="W51" s="45">
        <f>SUM(W4:W50)</f>
        <v>920000</v>
      </c>
    </row>
  </sheetData>
  <mergeCells count="7">
    <mergeCell ref="B2:E2"/>
    <mergeCell ref="G2:K2"/>
    <mergeCell ref="M2:Q2"/>
    <mergeCell ref="S2:W2"/>
    <mergeCell ref="G34:K34"/>
    <mergeCell ref="M34:Q34"/>
    <mergeCell ref="S34:W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Summary</vt:lpstr>
      <vt:lpstr>Group</vt:lpstr>
      <vt:lpstr>Musha</vt:lpstr>
      <vt:lpstr>Nyakabingo</vt:lpstr>
      <vt:lpstr>Rutongo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Lydia.Uwera</dc:creator>
  <cp:keywords/>
  <dc:description/>
  <cp:lastModifiedBy>Lydia Uwera</cp:lastModifiedBy>
  <cp:revision/>
  <dcterms:created xsi:type="dcterms:W3CDTF">2025-11-04T08:41:30Z</dcterms:created>
  <dcterms:modified xsi:type="dcterms:W3CDTF">2025-11-18T07:28:42Z</dcterms:modified>
  <cp:category/>
  <cp:contentStatus/>
</cp:coreProperties>
</file>