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50B9F81B-81CE-4F7C-AE23-4CFA523A8475}" xr6:coauthVersionLast="47" xr6:coauthVersionMax="47" xr10:uidLastSave="{00000000-0000-0000-0000-000000000000}"/>
  <bookViews>
    <workbookView xWindow="-108" yWindow="-108" windowWidth="23256" windowHeight="12576" xr2:uid="{89E3211F-754A-401A-A88D-B8EEE4C00F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J25" i="1" s="1"/>
  <c r="K25" i="1" s="1"/>
  <c r="J24" i="1"/>
  <c r="K24" i="1" s="1"/>
  <c r="I24" i="1"/>
  <c r="I23" i="1"/>
  <c r="I22" i="1"/>
  <c r="I21" i="1"/>
  <c r="J21" i="1" s="1"/>
  <c r="K21" i="1" s="1"/>
  <c r="J20" i="1"/>
  <c r="K20" i="1" s="1"/>
  <c r="I20" i="1"/>
  <c r="I19" i="1"/>
  <c r="I18" i="1"/>
  <c r="I17" i="1"/>
  <c r="J17" i="1" s="1"/>
  <c r="K17" i="1" s="1"/>
  <c r="J16" i="1"/>
  <c r="K16" i="1" s="1"/>
  <c r="I16" i="1"/>
  <c r="I15" i="1"/>
  <c r="J15" i="1" s="1"/>
  <c r="I14" i="1"/>
  <c r="J14" i="1" s="1"/>
  <c r="I13" i="1"/>
  <c r="J13" i="1" s="1"/>
  <c r="K13" i="1" s="1"/>
  <c r="J12" i="1"/>
  <c r="K12" i="1" s="1"/>
  <c r="I12" i="1"/>
  <c r="I11" i="1"/>
  <c r="I10" i="1"/>
  <c r="K19" i="1" l="1"/>
  <c r="K26" i="1"/>
  <c r="J18" i="1"/>
  <c r="K18" i="1" s="1"/>
  <c r="J10" i="1"/>
  <c r="J22" i="1"/>
  <c r="K22" i="1" s="1"/>
  <c r="K14" i="1"/>
  <c r="J11" i="1"/>
  <c r="K11" i="1" s="1"/>
  <c r="J19" i="1"/>
  <c r="K15" i="1"/>
  <c r="J26" i="1"/>
  <c r="J23" i="1"/>
  <c r="K23" i="1" s="1"/>
  <c r="J27" i="1" l="1"/>
  <c r="K10" i="1"/>
  <c r="K27" i="1" s="1"/>
</calcChain>
</file>

<file path=xl/sharedStrings.xml><?xml version="1.0" encoding="utf-8"?>
<sst xmlns="http://schemas.openxmlformats.org/spreadsheetml/2006/main" count="76" uniqueCount="46">
  <si>
    <t>S/N</t>
  </si>
  <si>
    <t>PLATE NUMBER</t>
  </si>
  <si>
    <t>DEPARTMENT</t>
  </si>
  <si>
    <t>VEHICLE TYPE</t>
  </si>
  <si>
    <t>PERIOD</t>
  </si>
  <si>
    <t>AMOUNT RFW</t>
  </si>
  <si>
    <t>VAT</t>
  </si>
  <si>
    <t>TOTAL</t>
  </si>
  <si>
    <t>RAG375E</t>
  </si>
  <si>
    <t>Gasambya/Elizeus</t>
  </si>
  <si>
    <t>MITSUBISHI PICK-UP DOUBLE CAB</t>
  </si>
  <si>
    <t>July-25</t>
  </si>
  <si>
    <t xml:space="preserve"> RAF569S</t>
  </si>
  <si>
    <t>Finance Benon</t>
  </si>
  <si>
    <t>MITSUBISHI PICK-UP DOUBLE CAB NEW MODEL</t>
  </si>
  <si>
    <t>RAF563S(REPLACED BY RAI066S)</t>
  </si>
  <si>
    <t>AP/Kamanzi</t>
  </si>
  <si>
    <t>RAG374E</t>
  </si>
  <si>
    <t>AP</t>
  </si>
  <si>
    <t>RAF460V</t>
  </si>
  <si>
    <t>Engineering/Regis</t>
  </si>
  <si>
    <t>RAF458V</t>
  </si>
  <si>
    <t>AP/Ntabana</t>
  </si>
  <si>
    <t>RAH036H(REPLACED BY RAE753G)</t>
  </si>
  <si>
    <t>Mining Jaco</t>
  </si>
  <si>
    <t>RAG190H</t>
  </si>
  <si>
    <t>Karambo/Neza</t>
  </si>
  <si>
    <t>RAD236I(REPLACED BY RAE669X), REPLACED BY RAH609I</t>
  </si>
  <si>
    <t>Procurement Joseph</t>
  </si>
  <si>
    <t>RAF465V</t>
  </si>
  <si>
    <t>Nyamyumba/Zacky</t>
  </si>
  <si>
    <t>RAG356A</t>
  </si>
  <si>
    <t>Explosives</t>
  </si>
  <si>
    <t>MITSUBISHI PICK-UP SINGLE CAB</t>
  </si>
  <si>
    <t>RAE905N(NEW PLATE NUMBER RAI677I)</t>
  </si>
  <si>
    <t>RAH 656D</t>
  </si>
  <si>
    <t>HR/Charles</t>
  </si>
  <si>
    <t xml:space="preserve"> RAF475V</t>
  </si>
  <si>
    <t>GM</t>
  </si>
  <si>
    <t>RAF574S</t>
  </si>
  <si>
    <t>Gerrit</t>
  </si>
  <si>
    <t>RAD654K</t>
  </si>
  <si>
    <t>Finance Reagan</t>
  </si>
  <si>
    <t>MITSUBISHI SPORTERO PICK-UP</t>
  </si>
  <si>
    <t>RAE652M(REPLACED BY RAG912G)</t>
  </si>
  <si>
    <t>Masoro/Epiphanie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</si>
</sst>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MC OFFICE"/>
    </font>
    <font>
      <b/>
      <sz val="11"/>
      <color theme="1"/>
      <name val="MMC OFFICE"/>
    </font>
    <font>
      <sz val="11"/>
      <name val="MMC OFFICE"/>
    </font>
    <font>
      <sz val="11"/>
      <color theme="1"/>
      <name val="MMC OFFICE"/>
    </font>
    <font>
      <b/>
      <sz val="11"/>
      <color rgb="FFFF0000"/>
      <name val="MMC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41" fontId="2" fillId="0" borderId="1" xfId="1" applyFont="1" applyFill="1" applyBorder="1" applyAlignment="1">
      <alignment horizontal="center" vertical="center"/>
    </xf>
    <xf numFmtId="0" fontId="3" fillId="0" borderId="1" xfId="0" applyFont="1" applyBorder="1"/>
    <xf numFmtId="0" fontId="5" fillId="2" borderId="1" xfId="0" applyFont="1" applyFill="1" applyBorder="1"/>
    <xf numFmtId="41" fontId="4" fillId="2" borderId="1" xfId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right"/>
    </xf>
    <xf numFmtId="41" fontId="4" fillId="0" borderId="1" xfId="1" applyFont="1" applyFill="1" applyBorder="1" applyAlignment="1">
      <alignment vertical="center"/>
    </xf>
    <xf numFmtId="0" fontId="6" fillId="2" borderId="1" xfId="0" applyFont="1" applyFill="1" applyBorder="1"/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3" fillId="0" borderId="0" xfId="0" applyFont="1"/>
    <xf numFmtId="41" fontId="3" fillId="0" borderId="0" xfId="0" applyNumberFormat="1" applyFont="1"/>
    <xf numFmtId="41" fontId="2" fillId="0" borderId="1" xfId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41" fontId="3" fillId="0" borderId="1" xfId="0" applyNumberFormat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D073-5C87-421D-A996-7A3B909FAC59}">
  <dimension ref="C9:K28"/>
  <sheetViews>
    <sheetView tabSelected="1" topLeftCell="F5" workbookViewId="0">
      <selection activeCell="P19" sqref="P19"/>
    </sheetView>
  </sheetViews>
  <sheetFormatPr defaultRowHeight="14.4"/>
  <cols>
    <col min="4" max="4" width="58.77734375" customWidth="1"/>
    <col min="5" max="5" width="22.6640625" customWidth="1"/>
    <col min="6" max="6" width="48.77734375" customWidth="1"/>
    <col min="7" max="7" width="12.109375" customWidth="1"/>
    <col min="9" max="9" width="16.44140625" customWidth="1"/>
    <col min="10" max="10" width="16" customWidth="1"/>
    <col min="11" max="11" width="16.109375" customWidth="1"/>
  </cols>
  <sheetData>
    <row r="9" spans="3:11">
      <c r="C9" s="1" t="s">
        <v>0</v>
      </c>
      <c r="D9" s="1" t="s">
        <v>1</v>
      </c>
      <c r="E9" s="1" t="s">
        <v>2</v>
      </c>
      <c r="F9" s="2" t="s">
        <v>3</v>
      </c>
      <c r="G9" s="12" t="s">
        <v>4</v>
      </c>
      <c r="H9" s="12"/>
      <c r="I9" s="1" t="s">
        <v>5</v>
      </c>
      <c r="J9" s="1" t="s">
        <v>6</v>
      </c>
      <c r="K9" s="1" t="s">
        <v>7</v>
      </c>
    </row>
    <row r="10" spans="3:11">
      <c r="C10" s="13">
        <v>1</v>
      </c>
      <c r="D10" s="3" t="s">
        <v>8</v>
      </c>
      <c r="E10" s="3" t="s">
        <v>9</v>
      </c>
      <c r="F10" s="4" t="s">
        <v>10</v>
      </c>
      <c r="G10" s="5" t="s">
        <v>11</v>
      </c>
      <c r="H10" s="6">
        <v>1</v>
      </c>
      <c r="I10" s="6">
        <f>897000*H10*1.125</f>
        <v>1009125</v>
      </c>
      <c r="J10" s="6">
        <f>+I10*0.18</f>
        <v>181642.5</v>
      </c>
      <c r="K10" s="4">
        <f>+I10+J10</f>
        <v>1190767.5</v>
      </c>
    </row>
    <row r="11" spans="3:11">
      <c r="C11" s="14">
        <v>2</v>
      </c>
      <c r="D11" s="3" t="s">
        <v>12</v>
      </c>
      <c r="E11" s="3" t="s">
        <v>13</v>
      </c>
      <c r="F11" s="4" t="s">
        <v>14</v>
      </c>
      <c r="G11" s="5" t="s">
        <v>11</v>
      </c>
      <c r="H11" s="4">
        <v>1</v>
      </c>
      <c r="I11" s="6">
        <f t="shared" ref="I11:I26" si="0">897000*H11*1.125</f>
        <v>1009125</v>
      </c>
      <c r="J11" s="4">
        <f>+I11*0.18</f>
        <v>181642.5</v>
      </c>
      <c r="K11" s="4">
        <f>+I11+J11</f>
        <v>1190767.5</v>
      </c>
    </row>
    <row r="12" spans="3:11">
      <c r="C12" s="14">
        <v>3</v>
      </c>
      <c r="D12" s="7" t="s">
        <v>15</v>
      </c>
      <c r="E12" s="3" t="s">
        <v>16</v>
      </c>
      <c r="F12" s="4" t="s">
        <v>14</v>
      </c>
      <c r="G12" s="5" t="s">
        <v>11</v>
      </c>
      <c r="H12" s="4">
        <v>1</v>
      </c>
      <c r="I12" s="6">
        <f t="shared" si="0"/>
        <v>1009125</v>
      </c>
      <c r="J12" s="4">
        <f>+I12*0.18</f>
        <v>181642.5</v>
      </c>
      <c r="K12" s="4">
        <f>+I12+J12</f>
        <v>1190767.5</v>
      </c>
    </row>
    <row r="13" spans="3:11">
      <c r="C13" s="13">
        <v>4</v>
      </c>
      <c r="D13" s="3" t="s">
        <v>17</v>
      </c>
      <c r="E13" s="3" t="s">
        <v>18</v>
      </c>
      <c r="F13" s="4" t="s">
        <v>10</v>
      </c>
      <c r="G13" s="5" t="s">
        <v>11</v>
      </c>
      <c r="H13" s="6">
        <v>1</v>
      </c>
      <c r="I13" s="6">
        <f t="shared" si="0"/>
        <v>1009125</v>
      </c>
      <c r="J13" s="6">
        <f>+I13*0.18</f>
        <v>181642.5</v>
      </c>
      <c r="K13" s="4">
        <f>+I13+J13</f>
        <v>1190767.5</v>
      </c>
    </row>
    <row r="14" spans="3:11">
      <c r="C14" s="13">
        <v>5</v>
      </c>
      <c r="D14" s="3" t="s">
        <v>19</v>
      </c>
      <c r="E14" s="3" t="s">
        <v>20</v>
      </c>
      <c r="F14" s="4" t="s">
        <v>10</v>
      </c>
      <c r="G14" s="5" t="s">
        <v>11</v>
      </c>
      <c r="H14" s="6">
        <v>1</v>
      </c>
      <c r="I14" s="6">
        <f t="shared" si="0"/>
        <v>1009125</v>
      </c>
      <c r="J14" s="6">
        <f t="shared" ref="J14:J25" si="1">+I14*0.18</f>
        <v>181642.5</v>
      </c>
      <c r="K14" s="4">
        <f t="shared" ref="K14:K25" si="2">+I14+J14</f>
        <v>1190767.5</v>
      </c>
    </row>
    <row r="15" spans="3:11">
      <c r="C15" s="13">
        <v>6</v>
      </c>
      <c r="D15" s="3" t="s">
        <v>21</v>
      </c>
      <c r="E15" s="3" t="s">
        <v>22</v>
      </c>
      <c r="F15" s="4" t="s">
        <v>10</v>
      </c>
      <c r="G15" s="5" t="s">
        <v>11</v>
      </c>
      <c r="H15" s="6">
        <v>1</v>
      </c>
      <c r="I15" s="6">
        <f t="shared" si="0"/>
        <v>1009125</v>
      </c>
      <c r="J15" s="6">
        <f t="shared" si="1"/>
        <v>181642.5</v>
      </c>
      <c r="K15" s="4">
        <f t="shared" si="2"/>
        <v>1190767.5</v>
      </c>
    </row>
    <row r="16" spans="3:11">
      <c r="C16" s="13">
        <v>7</v>
      </c>
      <c r="D16" s="7" t="s">
        <v>23</v>
      </c>
      <c r="E16" s="3" t="s">
        <v>24</v>
      </c>
      <c r="F16" s="4" t="s">
        <v>10</v>
      </c>
      <c r="G16" s="5" t="s">
        <v>11</v>
      </c>
      <c r="H16" s="6">
        <v>1</v>
      </c>
      <c r="I16" s="6">
        <f t="shared" si="0"/>
        <v>1009125</v>
      </c>
      <c r="J16" s="6">
        <f t="shared" si="1"/>
        <v>181642.5</v>
      </c>
      <c r="K16" s="4">
        <f t="shared" si="2"/>
        <v>1190767.5</v>
      </c>
    </row>
    <row r="17" spans="3:11">
      <c r="C17" s="13">
        <v>8</v>
      </c>
      <c r="D17" s="3" t="s">
        <v>25</v>
      </c>
      <c r="E17" s="3" t="s">
        <v>26</v>
      </c>
      <c r="F17" s="4" t="s">
        <v>10</v>
      </c>
      <c r="G17" s="5" t="s">
        <v>11</v>
      </c>
      <c r="H17" s="6">
        <v>1</v>
      </c>
      <c r="I17" s="6">
        <f t="shared" si="0"/>
        <v>1009125</v>
      </c>
      <c r="J17" s="6">
        <f t="shared" si="1"/>
        <v>181642.5</v>
      </c>
      <c r="K17" s="4">
        <f t="shared" si="2"/>
        <v>1190767.5</v>
      </c>
    </row>
    <row r="18" spans="3:11">
      <c r="C18" s="13">
        <v>9</v>
      </c>
      <c r="D18" s="7" t="s">
        <v>27</v>
      </c>
      <c r="E18" s="3" t="s">
        <v>28</v>
      </c>
      <c r="F18" s="4" t="s">
        <v>10</v>
      </c>
      <c r="G18" s="5" t="s">
        <v>11</v>
      </c>
      <c r="H18" s="6">
        <v>1</v>
      </c>
      <c r="I18" s="6">
        <f t="shared" si="0"/>
        <v>1009125</v>
      </c>
      <c r="J18" s="6">
        <f t="shared" si="1"/>
        <v>181642.5</v>
      </c>
      <c r="K18" s="4">
        <f>+I18+J18</f>
        <v>1190767.5</v>
      </c>
    </row>
    <row r="19" spans="3:11">
      <c r="C19" s="13">
        <v>10</v>
      </c>
      <c r="D19" s="3" t="s">
        <v>29</v>
      </c>
      <c r="E19" s="3" t="s">
        <v>30</v>
      </c>
      <c r="F19" s="4" t="s">
        <v>10</v>
      </c>
      <c r="G19" s="5" t="s">
        <v>11</v>
      </c>
      <c r="H19" s="6">
        <v>1</v>
      </c>
      <c r="I19" s="6">
        <f t="shared" si="0"/>
        <v>1009125</v>
      </c>
      <c r="J19" s="6">
        <f t="shared" si="1"/>
        <v>181642.5</v>
      </c>
      <c r="K19" s="4">
        <f t="shared" si="2"/>
        <v>1190767.5</v>
      </c>
    </row>
    <row r="20" spans="3:11">
      <c r="C20" s="13">
        <v>11</v>
      </c>
      <c r="D20" s="3" t="s">
        <v>31</v>
      </c>
      <c r="E20" s="3" t="s">
        <v>32</v>
      </c>
      <c r="F20" s="4" t="s">
        <v>33</v>
      </c>
      <c r="G20" s="5" t="s">
        <v>11</v>
      </c>
      <c r="H20" s="6">
        <v>1</v>
      </c>
      <c r="I20" s="6">
        <f t="shared" si="0"/>
        <v>1009125</v>
      </c>
      <c r="J20" s="6">
        <f t="shared" si="1"/>
        <v>181642.5</v>
      </c>
      <c r="K20" s="4">
        <f t="shared" si="2"/>
        <v>1190767.5</v>
      </c>
    </row>
    <row r="21" spans="3:11">
      <c r="C21" s="13">
        <v>12</v>
      </c>
      <c r="D21" s="7" t="s">
        <v>34</v>
      </c>
      <c r="E21" s="3" t="s">
        <v>32</v>
      </c>
      <c r="F21" s="4" t="s">
        <v>33</v>
      </c>
      <c r="G21" s="5" t="s">
        <v>11</v>
      </c>
      <c r="H21" s="6">
        <v>1</v>
      </c>
      <c r="I21" s="6">
        <f t="shared" si="0"/>
        <v>1009125</v>
      </c>
      <c r="J21" s="6">
        <f t="shared" si="1"/>
        <v>181642.5</v>
      </c>
      <c r="K21" s="4">
        <f t="shared" si="2"/>
        <v>1190767.5</v>
      </c>
    </row>
    <row r="22" spans="3:11">
      <c r="C22" s="13">
        <v>13</v>
      </c>
      <c r="D22" s="3" t="s">
        <v>35</v>
      </c>
      <c r="E22" s="3" t="s">
        <v>36</v>
      </c>
      <c r="F22" s="4" t="s">
        <v>33</v>
      </c>
      <c r="G22" s="5" t="s">
        <v>11</v>
      </c>
      <c r="H22" s="6">
        <v>1</v>
      </c>
      <c r="I22" s="6">
        <f t="shared" si="0"/>
        <v>1009125</v>
      </c>
      <c r="J22" s="6">
        <f t="shared" si="1"/>
        <v>181642.5</v>
      </c>
      <c r="K22" s="4">
        <f t="shared" si="2"/>
        <v>1190767.5</v>
      </c>
    </row>
    <row r="23" spans="3:11">
      <c r="C23" s="14">
        <v>14</v>
      </c>
      <c r="D23" s="3" t="s">
        <v>37</v>
      </c>
      <c r="E23" s="3" t="s">
        <v>38</v>
      </c>
      <c r="F23" s="4" t="s">
        <v>14</v>
      </c>
      <c r="G23" s="5" t="s">
        <v>11</v>
      </c>
      <c r="H23" s="4">
        <v>1</v>
      </c>
      <c r="I23" s="6">
        <f t="shared" si="0"/>
        <v>1009125</v>
      </c>
      <c r="J23" s="4">
        <f>+I23*0.18</f>
        <v>181642.5</v>
      </c>
      <c r="K23" s="4">
        <f>+I23+J23</f>
        <v>1190767.5</v>
      </c>
    </row>
    <row r="24" spans="3:11">
      <c r="C24" s="14">
        <v>15</v>
      </c>
      <c r="D24" s="3" t="s">
        <v>39</v>
      </c>
      <c r="E24" s="3" t="s">
        <v>40</v>
      </c>
      <c r="F24" s="4" t="s">
        <v>14</v>
      </c>
      <c r="G24" s="5" t="s">
        <v>11</v>
      </c>
      <c r="H24" s="3">
        <v>1</v>
      </c>
      <c r="I24" s="6">
        <f t="shared" si="0"/>
        <v>1009125</v>
      </c>
      <c r="J24" s="4">
        <f>+I24*0.18</f>
        <v>181642.5</v>
      </c>
      <c r="K24" s="4">
        <f>+I24+J24</f>
        <v>1190767.5</v>
      </c>
    </row>
    <row r="25" spans="3:11">
      <c r="C25" s="13">
        <v>16</v>
      </c>
      <c r="D25" s="8" t="s">
        <v>41</v>
      </c>
      <c r="E25" s="8" t="s">
        <v>42</v>
      </c>
      <c r="F25" s="6" t="s">
        <v>43</v>
      </c>
      <c r="G25" s="5" t="s">
        <v>11</v>
      </c>
      <c r="H25" s="8">
        <v>1</v>
      </c>
      <c r="I25" s="6">
        <f t="shared" si="0"/>
        <v>1009125</v>
      </c>
      <c r="J25" s="6">
        <f t="shared" si="1"/>
        <v>181642.5</v>
      </c>
      <c r="K25" s="6">
        <f t="shared" si="2"/>
        <v>1190767.5</v>
      </c>
    </row>
    <row r="26" spans="3:11">
      <c r="C26" s="13">
        <v>17</v>
      </c>
      <c r="D26" s="9" t="s">
        <v>44</v>
      </c>
      <c r="E26" s="8" t="s">
        <v>45</v>
      </c>
      <c r="F26" s="6" t="s">
        <v>10</v>
      </c>
      <c r="G26" s="5" t="s">
        <v>11</v>
      </c>
      <c r="H26" s="8">
        <v>1</v>
      </c>
      <c r="I26" s="6">
        <f t="shared" si="0"/>
        <v>1009125</v>
      </c>
      <c r="J26" s="6">
        <f>+I26*0.18</f>
        <v>181642.5</v>
      </c>
      <c r="K26" s="6">
        <f>+I26+J26</f>
        <v>1190767.5</v>
      </c>
    </row>
    <row r="27" spans="3:11">
      <c r="C27" s="2"/>
      <c r="D27" s="2"/>
      <c r="E27" s="3"/>
      <c r="F27" s="2"/>
      <c r="G27" s="2"/>
      <c r="H27" s="2"/>
      <c r="I27" s="15">
        <f>SUM(I10:I26)</f>
        <v>17155125</v>
      </c>
      <c r="J27" s="15">
        <f>SUM(J10:J26)</f>
        <v>3087922.5</v>
      </c>
      <c r="K27" s="15">
        <f>SUM(K10:K26)</f>
        <v>20243047.5</v>
      </c>
    </row>
    <row r="28" spans="3:11">
      <c r="C28" s="10"/>
      <c r="D28" s="10"/>
      <c r="E28" s="10"/>
      <c r="F28" s="10"/>
      <c r="G28" s="10"/>
      <c r="H28" s="10"/>
      <c r="I28" s="11"/>
      <c r="J28" s="11"/>
      <c r="K28" s="11"/>
    </row>
  </sheetData>
  <mergeCells count="1"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Peter Kayonga</dc:creator>
  <cp:lastModifiedBy>Simon Peter Kayonga</cp:lastModifiedBy>
  <dcterms:created xsi:type="dcterms:W3CDTF">2025-07-22T07:17:53Z</dcterms:created>
  <dcterms:modified xsi:type="dcterms:W3CDTF">2025-07-22T07:27:32Z</dcterms:modified>
</cp:coreProperties>
</file>