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1C842C49-CF52-478B-95E6-2D6AAD5080A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L22" i="2"/>
  <c r="J22" i="2"/>
  <c r="H22" i="2"/>
  <c r="F22" i="2"/>
  <c r="L15" i="2"/>
  <c r="J15" i="2"/>
  <c r="H15" i="2"/>
  <c r="F15" i="2"/>
  <c r="L14" i="2"/>
  <c r="J14" i="2"/>
  <c r="H14" i="2"/>
  <c r="F14" i="2"/>
  <c r="L13" i="2"/>
  <c r="J13" i="2"/>
  <c r="H13" i="2"/>
  <c r="F13" i="2"/>
  <c r="L12" i="2"/>
  <c r="J12" i="2"/>
  <c r="H12" i="2"/>
  <c r="F12" i="2"/>
  <c r="L11" i="2"/>
  <c r="J11" i="2"/>
  <c r="H11" i="2"/>
  <c r="F11" i="2"/>
  <c r="J12" i="1"/>
  <c r="H12" i="1"/>
  <c r="F12" i="1"/>
  <c r="J11" i="1"/>
  <c r="H11" i="1"/>
  <c r="F11" i="1"/>
  <c r="H17" i="1" l="1"/>
  <c r="F17" i="1"/>
  <c r="J17" i="1"/>
</calcChain>
</file>

<file path=xl/sharedStrings.xml><?xml version="1.0" encoding="utf-8"?>
<sst xmlns="http://schemas.openxmlformats.org/spreadsheetml/2006/main" count="145" uniqueCount="58">
  <si>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</si>
  <si>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</si>
  <si>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</si>
  <si>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</si>
  <si>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</si>
  <si>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</si>
  <si>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</si>
  <si>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</si>
  <si>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</si>
  <si>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</si>
  <si>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</si>
  <si>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</si>
  <si>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</si>
  <si>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</si>
  <si>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</si>
  <si>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</si>
  <si>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</si>
  <si>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</si>
  <si>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</si>
  <si>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</si>
  <si>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</si>
  <si>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</si>
  <si>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</si>
  <si>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</si>
  <si>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>EA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</si>
  <si>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</si>
  <si>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</si>
  <si>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</si>
  <si>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</si>
  <si>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Signature Procurement Supervisor</t>
  </si>
  <si>
    <t>Signature Procurement Superintendent</t>
  </si>
  <si>
    <t>Originator Recommendation</t>
  </si>
  <si>
    <t xml:space="preserve">Motivation:  </t>
  </si>
  <si>
    <t>Signature Discipline Manager</t>
  </si>
  <si>
    <t>Authorisation:</t>
  </si>
  <si>
    <t>Signature Financial Manager</t>
  </si>
  <si>
    <t>Signature General Manager</t>
  </si>
  <si>
    <t>SOLTECH WORK LTD</t>
  </si>
  <si>
    <t>QUINCAILLERIE MUHIRWA</t>
  </si>
  <si>
    <t>MATECO</t>
  </si>
  <si>
    <t>DISTINCTION LTD</t>
  </si>
  <si>
    <t>SALT</t>
  </si>
  <si>
    <t>KG</t>
  </si>
  <si>
    <t>ANGLE LINE 50X50X6</t>
  </si>
  <si>
    <t>PCS</t>
  </si>
  <si>
    <t>ANGLE LINE 30X30X6</t>
  </si>
  <si>
    <t>WELDING ROD 3.2</t>
  </si>
  <si>
    <t>CEMENT 42</t>
  </si>
  <si>
    <t>BAGS</t>
  </si>
  <si>
    <t>Motivation: The supplier Quincaillerie muhirwa offfers the good quality generally and offers a delivery with term</t>
  </si>
  <si>
    <t xml:space="preserve">Motivation: </t>
  </si>
  <si>
    <t>100%Advance payment</t>
  </si>
  <si>
    <t>K&amp;L UMUCYO FAMILY</t>
  </si>
  <si>
    <t>QUINCAILLERIE BOLT</t>
  </si>
  <si>
    <t>QUINCAILLERIE NYCA</t>
  </si>
  <si>
    <t>Wiremesh screen, aperture:3mm</t>
  </si>
  <si>
    <t>Wiremesh screen, aperture:5mm</t>
  </si>
  <si>
    <t xml:space="preserve">Motivation: The supplier Quincaillerie Bolt offers an affordable price generally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</si>
</sst>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$-409]#,##0.00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64" fontId="1" fillId="0" borderId="1" xfId="1" applyNumberFormat="1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0" fillId="0" borderId="1" xfId="1" applyNumberFormat="1" applyFont="1" applyFill="1" applyBorder="1" applyAlignment="1">
      <alignment vertical="top" wrapText="1"/>
    </xf>
    <xf numFmtId="164" fontId="0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Fill="1" applyBorder="1"/>
    <xf numFmtId="164" fontId="0" fillId="0" borderId="1" xfId="0" applyNumberFormat="1" applyBorder="1" applyAlignment="1">
      <alignment horizontal="right" vertical="top" wrapText="1"/>
    </xf>
    <xf numFmtId="164" fontId="0" fillId="0" borderId="1" xfId="1" applyNumberFormat="1" applyFont="1" applyFill="1" applyBorder="1" applyAlignment="1"/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/>
    <xf numFmtId="164" fontId="1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Border="1"/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164" fontId="0" fillId="0" borderId="1" xfId="1" applyNumberFormat="1" applyFont="1" applyFill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164" fontId="1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vertical="top" wrapText="1"/>
    </xf>
    <xf numFmtId="0" fontId="5" fillId="0" borderId="4" xfId="0" applyFont="1" applyBorder="1"/>
    <xf numFmtId="14" fontId="5" fillId="0" borderId="0" xfId="0" applyNumberFormat="1" applyFont="1" applyAlignment="1">
      <alignment horizontal="left"/>
    </xf>
    <xf numFmtId="164" fontId="1" fillId="0" borderId="0" xfId="1" applyNumberFormat="1" applyFont="1" applyFill="1" applyAlignment="1">
      <alignment horizontal="right"/>
    </xf>
    <xf numFmtId="0" fontId="1" fillId="0" borderId="0" xfId="0" applyFont="1"/>
    <xf numFmtId="0" fontId="0" fillId="0" borderId="0" xfId="0"/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64" fontId="5" fillId="0" borderId="1" xfId="1" applyNumberFormat="1" applyFont="1" applyFill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164" fontId="5" fillId="0" borderId="1" xfId="1" applyNumberFormat="1" applyFont="1" applyBorder="1"/>
    <xf numFmtId="0" fontId="5" fillId="0" borderId="1" xfId="0" applyFont="1" applyBorder="1"/>
    <xf numFmtId="165" fontId="5" fillId="0" borderId="1" xfId="0" applyNumberFormat="1" applyFont="1" applyBorder="1"/>
    <xf numFmtId="2" fontId="5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vertical="top" wrapText="1"/>
    </xf>
    <xf numFmtId="0" fontId="5" fillId="0" borderId="2" xfId="0" applyFont="1" applyBorder="1"/>
    <xf numFmtId="3" fontId="5" fillId="0" borderId="1" xfId="0" applyNumberFormat="1" applyFont="1" applyFill="1" applyBorder="1"/>
    <xf numFmtId="164" fontId="5" fillId="0" borderId="1" xfId="1" applyNumberFormat="1" applyFont="1" applyFill="1" applyBorder="1" applyAlignment="1">
      <alignment horizontal="center" vertical="top" wrapText="1"/>
    </xf>
    <xf numFmtId="164" fontId="5" fillId="0" borderId="1" xfId="1" applyNumberFormat="1" applyFont="1" applyBorder="1" applyAlignment="1"/>
    <xf numFmtId="0" fontId="5" fillId="0" borderId="2" xfId="0" applyFont="1" applyBorder="1" applyAlignment="1">
      <alignment vertical="top" wrapText="1"/>
    </xf>
    <xf numFmtId="0" fontId="5" fillId="0" borderId="3" xfId="0" applyFont="1" applyBorder="1"/>
    <xf numFmtId="3" fontId="4" fillId="0" borderId="1" xfId="0" applyNumberFormat="1" applyFont="1" applyBorder="1"/>
    <xf numFmtId="164" fontId="4" fillId="0" borderId="1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F15" sqref="F15"/>
    </sheetView>
  </sheetViews>
  <sheetFormatPr defaultColWidth="11" defaultRowHeight="15.65"/>
  <cols>
    <col min="1" max="1" width="29.69921875" style="4" customWidth="1"/>
    <col min="2" max="2" width="32.09765625" customWidth="1"/>
    <col min="3" max="3" width="13.59765625" customWidth="1"/>
    <col min="4" max="4" width="10.3984375" customWidth="1"/>
    <col min="5" max="5" width="15" customWidth="1"/>
    <col min="6" max="6" width="19.8984375" customWidth="1"/>
    <col min="7" max="7" width="14.59765625" customWidth="1"/>
    <col min="8" max="8" width="18.69921875" customWidth="1"/>
    <col min="9" max="9" width="18.19921875" customWidth="1"/>
    <col min="10" max="10" width="20.5" customWidth="1"/>
  </cols>
  <sheetData>
    <row r="1" spans="1:10" ht="21.3">
      <c r="A1" s="56" t="s">
        <v>0</v>
      </c>
      <c r="B1" s="57"/>
      <c r="C1" s="5"/>
    </row>
    <row r="2" spans="1:10">
      <c r="A2" s="6" t="s">
        <v>1</v>
      </c>
      <c r="B2" t="s">
        <v>2</v>
      </c>
    </row>
    <row r="3" spans="1:10">
      <c r="A3" s="4" t="s">
        <v>3</v>
      </c>
      <c r="B3" s="4">
        <v>340</v>
      </c>
    </row>
    <row r="4" spans="1:10">
      <c r="A4" s="4" t="s">
        <v>4</v>
      </c>
      <c r="B4" s="7">
        <v>45787</v>
      </c>
    </row>
    <row r="5" spans="1:10">
      <c r="A5" s="4" t="s">
        <v>5</v>
      </c>
      <c r="B5" s="54">
        <v>45796</v>
      </c>
      <c r="E5" s="58" t="s">
        <v>52</v>
      </c>
      <c r="F5" s="59"/>
      <c r="G5" s="58" t="s">
        <v>53</v>
      </c>
      <c r="H5" s="59"/>
      <c r="I5" s="58" t="s">
        <v>54</v>
      </c>
      <c r="J5" s="59"/>
    </row>
    <row r="6" spans="1:10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</row>
    <row r="7" spans="1:10">
      <c r="A7" s="4" t="s">
        <v>9</v>
      </c>
      <c r="B7" s="4">
        <v>1440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</row>
    <row r="8" spans="1:10">
      <c r="A8" s="4" t="s">
        <v>12</v>
      </c>
      <c r="B8" s="4">
        <v>18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</row>
    <row r="9" spans="1:10" ht="16.45" customHeight="1">
      <c r="B9" s="4"/>
      <c r="E9" s="8" t="s">
        <v>15</v>
      </c>
      <c r="F9" s="10" t="s">
        <v>51</v>
      </c>
      <c r="G9" s="8" t="s">
        <v>15</v>
      </c>
      <c r="H9" s="10" t="s">
        <v>51</v>
      </c>
      <c r="I9" s="8" t="s">
        <v>15</v>
      </c>
      <c r="J9" s="9" t="s">
        <v>51</v>
      </c>
    </row>
    <row r="10" spans="1:10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</row>
    <row r="11" spans="1:10" s="1" customFormat="1" ht="18.8" customHeight="1">
      <c r="A11" s="11">
        <v>1</v>
      </c>
      <c r="B11" s="13" t="s">
        <v>55</v>
      </c>
      <c r="C11" s="49" t="s">
        <v>44</v>
      </c>
      <c r="D11" s="50">
        <v>1</v>
      </c>
      <c r="E11" s="61">
        <v>580000</v>
      </c>
      <c r="F11" s="62">
        <f>E11*D11</f>
        <v>580000</v>
      </c>
      <c r="G11" s="52">
        <v>420000</v>
      </c>
      <c r="H11" s="51">
        <f>G11*D11</f>
        <v>420000</v>
      </c>
      <c r="I11" s="18">
        <v>700000</v>
      </c>
      <c r="J11" s="45">
        <f>I11*D11</f>
        <v>700000</v>
      </c>
    </row>
    <row r="12" spans="1:10">
      <c r="A12" s="8"/>
      <c r="B12" s="13" t="s">
        <v>56</v>
      </c>
      <c r="C12" s="49" t="s">
        <v>24</v>
      </c>
      <c r="D12" s="9">
        <v>1</v>
      </c>
      <c r="E12" s="63">
        <v>580000</v>
      </c>
      <c r="F12" s="62">
        <f>E12*D12</f>
        <v>580000</v>
      </c>
      <c r="G12" s="77">
        <v>420000</v>
      </c>
      <c r="H12" s="51">
        <f>G12*D12</f>
        <v>420000</v>
      </c>
      <c r="I12" s="25">
        <v>700000</v>
      </c>
      <c r="J12" s="45">
        <f>I12*D12</f>
        <v>700000</v>
      </c>
    </row>
    <row r="13" spans="1:10">
      <c r="A13" s="8"/>
      <c r="B13" s="13"/>
      <c r="C13" s="49"/>
      <c r="D13" s="9"/>
      <c r="E13" s="63"/>
      <c r="F13" s="62"/>
      <c r="G13" s="73"/>
      <c r="H13" s="72"/>
      <c r="I13" s="25"/>
      <c r="J13" s="45"/>
    </row>
    <row r="14" spans="1:10">
      <c r="A14" s="8" t="s">
        <v>25</v>
      </c>
      <c r="B14" s="13"/>
      <c r="C14" s="13"/>
      <c r="D14" s="13"/>
      <c r="E14" s="64"/>
      <c r="F14" s="65"/>
      <c r="G14" s="64"/>
      <c r="H14" s="72"/>
      <c r="I14" s="13"/>
      <c r="J14" s="28"/>
    </row>
    <row r="15" spans="1:10">
      <c r="A15" s="8" t="s">
        <v>26</v>
      </c>
      <c r="B15" s="13"/>
      <c r="C15" s="13"/>
      <c r="D15" s="13"/>
      <c r="E15" s="66"/>
      <c r="F15" s="67"/>
      <c r="G15" s="64"/>
      <c r="H15" s="72"/>
      <c r="I15" s="13"/>
      <c r="J15" s="28"/>
    </row>
    <row r="16" spans="1:10" s="2" customFormat="1" ht="32.1" customHeight="1">
      <c r="A16" s="60" t="s">
        <v>27</v>
      </c>
      <c r="B16" s="60"/>
      <c r="C16" s="31"/>
      <c r="D16" s="31"/>
      <c r="E16" s="68"/>
      <c r="F16" s="69"/>
      <c r="G16" s="74"/>
      <c r="H16" s="72"/>
      <c r="I16" s="31"/>
      <c r="J16" s="32"/>
    </row>
    <row r="17" spans="1:10" s="3" customFormat="1">
      <c r="A17" s="34" t="s">
        <v>23</v>
      </c>
      <c r="B17" s="35"/>
      <c r="C17" s="35"/>
      <c r="D17" s="35"/>
      <c r="E17" s="70"/>
      <c r="F17" s="71">
        <f>SUM(F11:F16)</f>
        <v>1160000</v>
      </c>
      <c r="G17" s="75"/>
      <c r="H17" s="76">
        <f>SUM(H11:H16)</f>
        <v>840000</v>
      </c>
      <c r="I17" s="35"/>
      <c r="J17" s="46">
        <f>SUM(J11:J16)</f>
        <v>1400000</v>
      </c>
    </row>
    <row r="18" spans="1:10">
      <c r="F18" s="39"/>
      <c r="H18" s="55"/>
      <c r="J18" s="39"/>
    </row>
    <row r="19" spans="1:10">
      <c r="A19" s="41" t="s">
        <v>28</v>
      </c>
      <c r="B19" s="42"/>
      <c r="C19" s="53" t="s">
        <v>57</v>
      </c>
      <c r="D19" s="42"/>
      <c r="E19" s="42"/>
      <c r="F19" s="42"/>
      <c r="G19" s="42"/>
      <c r="H19" s="42"/>
      <c r="I19" s="42"/>
    </row>
    <row r="20" spans="1:10">
      <c r="A20" s="41" t="s">
        <v>29</v>
      </c>
      <c r="B20" s="42"/>
    </row>
    <row r="21" spans="1:10">
      <c r="A21" s="43" t="s">
        <v>30</v>
      </c>
      <c r="B21" s="44"/>
    </row>
    <row r="22" spans="1:10">
      <c r="A22" s="41" t="s">
        <v>31</v>
      </c>
      <c r="B22" s="42"/>
      <c r="C22" s="42" t="s">
        <v>32</v>
      </c>
      <c r="D22" s="42"/>
      <c r="E22" s="42"/>
      <c r="F22" s="42"/>
    </row>
    <row r="23" spans="1:10">
      <c r="A23" s="43" t="s">
        <v>33</v>
      </c>
      <c r="B23" s="44"/>
    </row>
    <row r="24" spans="1:10">
      <c r="A24" s="6" t="s">
        <v>34</v>
      </c>
    </row>
    <row r="25" spans="1:10">
      <c r="A25" s="41" t="s">
        <v>35</v>
      </c>
      <c r="B25" s="42"/>
    </row>
    <row r="26" spans="1:10">
      <c r="A26" s="43" t="s">
        <v>36</v>
      </c>
      <c r="B26" s="44"/>
    </row>
  </sheetData>
  <mergeCells count="5">
    <mergeCell ref="A1:B1"/>
    <mergeCell ref="E5:F5"/>
    <mergeCell ref="G5:H5"/>
    <mergeCell ref="I5:J5"/>
    <mergeCell ref="A16:B16"/>
  </mergeCells>
  <pageMargins left="0.7" right="0.7" top="0.75" bottom="0.75" header="0.3" footer="0.3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workbookViewId="0">
      <selection activeCell="C11" sqref="C11"/>
    </sheetView>
  </sheetViews>
  <sheetFormatPr defaultColWidth="11" defaultRowHeight="15.65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2" ht="21.3">
      <c r="A1" s="56" t="s">
        <v>0</v>
      </c>
      <c r="B1" s="57"/>
      <c r="C1" s="5"/>
    </row>
    <row r="2" spans="1:12">
      <c r="A2" s="6" t="s">
        <v>1</v>
      </c>
      <c r="B2" t="s">
        <v>2</v>
      </c>
    </row>
    <row r="3" spans="1:12">
      <c r="A3" s="4" t="s">
        <v>3</v>
      </c>
      <c r="B3" s="4">
        <v>337</v>
      </c>
    </row>
    <row r="4" spans="1:12">
      <c r="A4" s="4" t="s">
        <v>4</v>
      </c>
      <c r="B4" s="7">
        <v>44929</v>
      </c>
    </row>
    <row r="5" spans="1:12">
      <c r="A5" s="4" t="s">
        <v>5</v>
      </c>
      <c r="B5" s="7">
        <v>44934</v>
      </c>
      <c r="E5" s="59" t="s">
        <v>37</v>
      </c>
      <c r="F5" s="59"/>
      <c r="G5" s="59" t="s">
        <v>38</v>
      </c>
      <c r="H5" s="59"/>
      <c r="I5" s="59" t="s">
        <v>39</v>
      </c>
      <c r="J5" s="59"/>
      <c r="K5" s="59" t="s">
        <v>40</v>
      </c>
      <c r="L5" s="59"/>
    </row>
    <row r="6" spans="1:12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  <c r="K6" s="8" t="s">
        <v>7</v>
      </c>
      <c r="L6" s="9" t="s">
        <v>8</v>
      </c>
    </row>
    <row r="7" spans="1:12">
      <c r="A7" s="4" t="s">
        <v>9</v>
      </c>
      <c r="B7" s="4">
        <v>1200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  <c r="K7" s="8" t="s">
        <v>10</v>
      </c>
      <c r="L7" s="9" t="s">
        <v>11</v>
      </c>
    </row>
    <row r="8" spans="1:12">
      <c r="A8" s="4" t="s">
        <v>12</v>
      </c>
      <c r="B8" s="4">
        <v>16.633199999999999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  <c r="K8" s="8" t="s">
        <v>13</v>
      </c>
      <c r="L8" s="9" t="s">
        <v>14</v>
      </c>
    </row>
    <row r="9" spans="1:12" ht="16.45" customHeight="1">
      <c r="B9" s="4"/>
      <c r="E9" s="8" t="s">
        <v>15</v>
      </c>
      <c r="F9" s="10" t="s">
        <v>16</v>
      </c>
      <c r="G9" s="8" t="s">
        <v>15</v>
      </c>
      <c r="H9" s="10" t="s">
        <v>17</v>
      </c>
      <c r="I9" s="8" t="s">
        <v>15</v>
      </c>
      <c r="J9" s="9" t="s">
        <v>17</v>
      </c>
      <c r="K9" s="8" t="s">
        <v>15</v>
      </c>
      <c r="L9" s="9" t="s">
        <v>17</v>
      </c>
    </row>
    <row r="10" spans="1:12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  <c r="K10" s="12" t="s">
        <v>22</v>
      </c>
      <c r="L10" s="12" t="s">
        <v>23</v>
      </c>
    </row>
    <row r="11" spans="1:12" s="1" customFormat="1" ht="18.8" customHeight="1">
      <c r="A11" s="11">
        <v>1</v>
      </c>
      <c r="B11" s="13" t="s">
        <v>41</v>
      </c>
      <c r="C11" s="13" t="s">
        <v>42</v>
      </c>
      <c r="D11" s="14">
        <v>50</v>
      </c>
      <c r="E11" s="15">
        <v>944</v>
      </c>
      <c r="F11" s="16">
        <f>E11*D11</f>
        <v>47200</v>
      </c>
      <c r="G11" s="17">
        <v>0</v>
      </c>
      <c r="H11" s="18">
        <f>G11*D11</f>
        <v>0</v>
      </c>
      <c r="I11" s="18">
        <v>0</v>
      </c>
      <c r="J11" s="45">
        <f>I11*D11</f>
        <v>0</v>
      </c>
      <c r="K11" s="18">
        <v>0</v>
      </c>
      <c r="L11" s="45">
        <f>D11*K11</f>
        <v>0</v>
      </c>
    </row>
    <row r="12" spans="1:12">
      <c r="A12" s="8">
        <v>2</v>
      </c>
      <c r="B12" s="13" t="s">
        <v>43</v>
      </c>
      <c r="C12" s="13" t="s">
        <v>44</v>
      </c>
      <c r="D12" s="13">
        <v>286</v>
      </c>
      <c r="E12" s="19">
        <v>48852</v>
      </c>
      <c r="F12" s="20">
        <f t="shared" ref="F12:F15" si="0">E12*D12</f>
        <v>13971672</v>
      </c>
      <c r="G12" s="21"/>
      <c r="H12" s="18">
        <f t="shared" ref="H12:H15" si="1">G12*D12</f>
        <v>0</v>
      </c>
      <c r="I12" s="19">
        <v>50000</v>
      </c>
      <c r="J12" s="45">
        <f t="shared" ref="J12:J15" si="2">I12*D12</f>
        <v>14300000</v>
      </c>
      <c r="K12" s="18">
        <v>0</v>
      </c>
      <c r="L12" s="45">
        <f t="shared" ref="L12:L15" si="3">D12*K12</f>
        <v>0</v>
      </c>
    </row>
    <row r="13" spans="1:12">
      <c r="A13" s="8">
        <v>3</v>
      </c>
      <c r="B13" s="13" t="s">
        <v>45</v>
      </c>
      <c r="C13" s="13" t="s">
        <v>44</v>
      </c>
      <c r="D13" s="13">
        <v>440</v>
      </c>
      <c r="E13" s="22">
        <v>41300</v>
      </c>
      <c r="F13" s="16">
        <f t="shared" si="0"/>
        <v>18172000</v>
      </c>
      <c r="G13" s="21">
        <v>0</v>
      </c>
      <c r="H13" s="18">
        <f t="shared" si="1"/>
        <v>0</v>
      </c>
      <c r="I13" s="19">
        <v>0</v>
      </c>
      <c r="J13" s="45">
        <f t="shared" si="2"/>
        <v>0</v>
      </c>
      <c r="K13" s="18">
        <v>0</v>
      </c>
      <c r="L13" s="45">
        <f t="shared" si="3"/>
        <v>0</v>
      </c>
    </row>
    <row r="14" spans="1:12">
      <c r="A14" s="8">
        <v>4</v>
      </c>
      <c r="B14" s="13" t="s">
        <v>46</v>
      </c>
      <c r="C14" s="13" t="s">
        <v>42</v>
      </c>
      <c r="D14" s="13">
        <v>100</v>
      </c>
      <c r="E14" s="19">
        <v>4720</v>
      </c>
      <c r="F14" s="20">
        <f t="shared" si="0"/>
        <v>472000</v>
      </c>
      <c r="G14" s="23">
        <v>2400</v>
      </c>
      <c r="H14" s="24">
        <f t="shared" si="1"/>
        <v>240000</v>
      </c>
      <c r="I14" s="19">
        <v>3000</v>
      </c>
      <c r="J14" s="45">
        <f t="shared" si="2"/>
        <v>300000</v>
      </c>
      <c r="K14" s="18">
        <v>0</v>
      </c>
      <c r="L14" s="45">
        <f t="shared" si="3"/>
        <v>0</v>
      </c>
    </row>
    <row r="15" spans="1:12">
      <c r="A15" s="8">
        <v>5</v>
      </c>
      <c r="B15" s="13" t="s">
        <v>47</v>
      </c>
      <c r="C15" s="13" t="s">
        <v>48</v>
      </c>
      <c r="D15" s="13">
        <v>66</v>
      </c>
      <c r="E15" s="19">
        <v>14750</v>
      </c>
      <c r="F15" s="20">
        <f t="shared" si="0"/>
        <v>973500</v>
      </c>
      <c r="G15" s="21">
        <v>0</v>
      </c>
      <c r="H15" s="18">
        <f t="shared" si="1"/>
        <v>0</v>
      </c>
      <c r="I15" s="19">
        <v>0</v>
      </c>
      <c r="J15" s="45">
        <f t="shared" si="2"/>
        <v>0</v>
      </c>
      <c r="K15" s="24">
        <v>13000</v>
      </c>
      <c r="L15" s="15">
        <f t="shared" si="3"/>
        <v>858000</v>
      </c>
    </row>
    <row r="16" spans="1:12">
      <c r="A16" s="8"/>
      <c r="B16" s="13"/>
      <c r="C16" s="13"/>
      <c r="D16" s="13"/>
      <c r="E16" s="22"/>
      <c r="F16" s="16"/>
      <c r="G16" s="21"/>
      <c r="H16" s="18"/>
      <c r="I16" s="19"/>
      <c r="J16" s="45"/>
      <c r="K16" s="18"/>
      <c r="L16" s="45"/>
    </row>
    <row r="17" spans="1:12">
      <c r="A17" s="8"/>
      <c r="B17" s="13"/>
      <c r="C17" s="13"/>
      <c r="D17" s="13"/>
      <c r="E17" s="22"/>
      <c r="F17" s="16"/>
      <c r="G17" s="21"/>
      <c r="H17" s="18"/>
      <c r="I17" s="19"/>
      <c r="J17" s="45"/>
      <c r="K17" s="19"/>
      <c r="L17" s="45"/>
    </row>
    <row r="18" spans="1:12">
      <c r="A18" s="8"/>
      <c r="B18" s="13"/>
      <c r="C18" s="13"/>
      <c r="D18" s="13"/>
      <c r="E18" s="25"/>
      <c r="F18" s="20"/>
      <c r="G18" s="26"/>
      <c r="H18" s="27"/>
      <c r="I18" s="25"/>
      <c r="J18" s="46"/>
      <c r="K18" s="25"/>
      <c r="L18" s="46"/>
    </row>
    <row r="19" spans="1:12">
      <c r="A19" s="8" t="s">
        <v>25</v>
      </c>
      <c r="B19" s="13"/>
      <c r="C19" s="13"/>
      <c r="D19" s="13"/>
      <c r="E19" s="13"/>
      <c r="F19" s="28"/>
      <c r="G19" s="13"/>
      <c r="H19" s="27"/>
      <c r="I19" s="13"/>
      <c r="J19" s="28"/>
      <c r="K19" s="13"/>
      <c r="L19" s="28"/>
    </row>
    <row r="20" spans="1:12">
      <c r="A20" s="8" t="s">
        <v>26</v>
      </c>
      <c r="B20" s="13"/>
      <c r="C20" s="13"/>
      <c r="D20" s="13"/>
      <c r="E20" s="29"/>
      <c r="F20" s="30"/>
      <c r="G20" s="13"/>
      <c r="H20" s="28"/>
      <c r="I20" s="13"/>
      <c r="J20" s="28"/>
      <c r="K20" s="13"/>
      <c r="L20" s="28"/>
    </row>
    <row r="21" spans="1:12" s="2" customFormat="1" ht="32.1" customHeight="1">
      <c r="A21" s="60" t="s">
        <v>27</v>
      </c>
      <c r="B21" s="60"/>
      <c r="C21" s="31"/>
      <c r="D21" s="31"/>
      <c r="E21" s="31"/>
      <c r="F21" s="32"/>
      <c r="G21" s="33"/>
      <c r="H21" s="32"/>
      <c r="I21" s="47"/>
      <c r="J21" s="32"/>
      <c r="K21" s="47"/>
      <c r="L21" s="32"/>
    </row>
    <row r="22" spans="1:12" s="3" customFormat="1">
      <c r="A22" s="34" t="s">
        <v>23</v>
      </c>
      <c r="B22" s="35"/>
      <c r="C22" s="35"/>
      <c r="D22" s="35"/>
      <c r="E22" s="36"/>
      <c r="F22" s="30">
        <f>SUM(F11:F21)</f>
        <v>33636372</v>
      </c>
      <c r="G22" s="37"/>
      <c r="H22" s="38">
        <f>SUM(H11:H21)</f>
        <v>240000</v>
      </c>
      <c r="I22" s="37"/>
      <c r="J22" s="46">
        <f>SUM(J11:J21)</f>
        <v>14600000</v>
      </c>
      <c r="K22" s="37"/>
      <c r="L22" s="48">
        <f>SUM(L11:L21)</f>
        <v>858000</v>
      </c>
    </row>
    <row r="23" spans="1:12">
      <c r="F23" s="39">
        <f>F11+F13</f>
        <v>18219200</v>
      </c>
      <c r="H23" s="40"/>
    </row>
    <row r="24" spans="1:12">
      <c r="A24" s="41" t="s">
        <v>28</v>
      </c>
      <c r="B24" s="42"/>
      <c r="C24" s="42" t="s">
        <v>49</v>
      </c>
      <c r="D24" s="42"/>
      <c r="E24" s="42"/>
      <c r="F24" s="42"/>
      <c r="G24" s="42"/>
      <c r="H24" s="42"/>
      <c r="I24" s="42"/>
    </row>
    <row r="25" spans="1:12">
      <c r="A25" s="41" t="s">
        <v>29</v>
      </c>
      <c r="B25" s="42"/>
    </row>
    <row r="26" spans="1:12">
      <c r="A26" s="43" t="s">
        <v>30</v>
      </c>
      <c r="B26" s="44"/>
    </row>
    <row r="27" spans="1:12">
      <c r="A27" s="41" t="s">
        <v>31</v>
      </c>
      <c r="B27" s="42"/>
      <c r="C27" s="42" t="s">
        <v>50</v>
      </c>
      <c r="D27" s="42"/>
      <c r="E27" s="42"/>
      <c r="F27" s="42"/>
    </row>
    <row r="28" spans="1:12">
      <c r="A28" s="43" t="s">
        <v>33</v>
      </c>
      <c r="B28" s="44"/>
    </row>
    <row r="29" spans="1:12">
      <c r="A29" s="6" t="s">
        <v>34</v>
      </c>
    </row>
    <row r="30" spans="1:12">
      <c r="A30" s="41" t="s">
        <v>35</v>
      </c>
      <c r="B30" s="42"/>
    </row>
    <row r="31" spans="1:12">
      <c r="A31" s="43" t="s">
        <v>36</v>
      </c>
      <c r="B31" s="44"/>
    </row>
  </sheetData>
  <mergeCells count="6">
    <mergeCell ref="K5:L5"/>
    <mergeCell ref="A21:B21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2024-01-24T09:36:00Z</cp:lastPrinted>
  <dcterms:created xsi:type="dcterms:W3CDTF">2022-08-17T11:13:00Z</dcterms:created>
  <dcterms:modified xsi:type="dcterms:W3CDTF">2025-05-19T06:22:36Z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63C4EDA187A64CCDA5056D322DBC19D2_13</vt:lpwstr>
  </property>
  <property fmtid="{D5CDD505-2E9C-101B-9397-08002B2CF9AE}" pid="3" name="KSOProductBuildVer">
    <vt:lpwstr>1033-12.2.0.18911</vt:lpwstr>
  </property>
</Properties>
</file>