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9200" windowHeight="6930"/>
  </bookViews>
  <sheets>
    <sheet name="Secondary Students " sheetId="1" r:id="rId1"/>
    <sheet name="University Students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2" l="1"/>
  <c r="AC20" i="1"/>
  <c r="AC19" i="1"/>
  <c r="AA19" i="1"/>
  <c r="X19" i="1"/>
  <c r="U19" i="1"/>
  <c r="AC18" i="1"/>
  <c r="X18" i="1"/>
  <c r="U18" i="1"/>
  <c r="AC17" i="1"/>
  <c r="AA17" i="1"/>
  <c r="X17" i="1"/>
  <c r="U17" i="1"/>
  <c r="AC16" i="1"/>
  <c r="AA16" i="1"/>
  <c r="X16" i="1"/>
  <c r="U16" i="1"/>
  <c r="AC15" i="1"/>
  <c r="X15" i="1"/>
  <c r="U15" i="1"/>
  <c r="R15" i="1"/>
  <c r="O15" i="1"/>
  <c r="L15" i="1"/>
  <c r="I15" i="1"/>
  <c r="AC14" i="1"/>
  <c r="AA14" i="1"/>
  <c r="X14" i="1"/>
  <c r="U14" i="1"/>
  <c r="R14" i="1"/>
  <c r="O14" i="1"/>
  <c r="L14" i="1"/>
  <c r="I14" i="1"/>
  <c r="AC13" i="1"/>
  <c r="X13" i="1"/>
  <c r="U13" i="1"/>
  <c r="R13" i="1"/>
  <c r="O13" i="1"/>
  <c r="L13" i="1"/>
  <c r="I13" i="1"/>
  <c r="AC12" i="1"/>
  <c r="X12" i="1"/>
  <c r="U12" i="1"/>
  <c r="R12" i="1"/>
  <c r="O12" i="1"/>
  <c r="L12" i="1"/>
  <c r="I12" i="1"/>
  <c r="AC11" i="1"/>
  <c r="AA11" i="1"/>
  <c r="X11" i="1"/>
  <c r="U11" i="1"/>
  <c r="R11" i="1"/>
  <c r="O11" i="1"/>
  <c r="L11" i="1"/>
  <c r="I11" i="1"/>
  <c r="AC10" i="1"/>
  <c r="AA10" i="1"/>
  <c r="X10" i="1"/>
  <c r="U10" i="1"/>
  <c r="R10" i="1"/>
  <c r="O10" i="1"/>
  <c r="L10" i="1"/>
  <c r="I10" i="1"/>
  <c r="AA9" i="1"/>
  <c r="X9" i="1"/>
  <c r="AC9" i="1" s="1"/>
  <c r="U9" i="1"/>
  <c r="R9" i="1"/>
  <c r="O9" i="1"/>
  <c r="L9" i="1"/>
  <c r="I9" i="1"/>
  <c r="AC7" i="1"/>
  <c r="AA7" i="1"/>
  <c r="X7" i="1"/>
  <c r="U7" i="1"/>
  <c r="R7" i="1"/>
  <c r="O7" i="1"/>
  <c r="L7" i="1"/>
  <c r="I7" i="1"/>
  <c r="X6" i="1"/>
  <c r="U6" i="1"/>
  <c r="R6" i="1"/>
  <c r="O6" i="1"/>
  <c r="L6" i="1"/>
  <c r="I6" i="1"/>
  <c r="A7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C6" i="1" l="1"/>
</calcChain>
</file>

<file path=xl/sharedStrings.xml><?xml version="1.0" encoding="utf-8"?>
<sst xmlns="http://schemas.openxmlformats.org/spreadsheetml/2006/main" count="109" uniqueCount="78">
  <si>
    <t>No</t>
  </si>
  <si>
    <t xml:space="preserve">Student Name </t>
  </si>
  <si>
    <t xml:space="preserve">Name of the school </t>
  </si>
  <si>
    <t>Year of study</t>
  </si>
  <si>
    <t xml:space="preserve">School materials </t>
  </si>
  <si>
    <t>barthing soap</t>
  </si>
  <si>
    <t>Washing soap</t>
  </si>
  <si>
    <t>Colgate</t>
  </si>
  <si>
    <t xml:space="preserve">Ration </t>
  </si>
  <si>
    <t>Pens</t>
  </si>
  <si>
    <t>Toilet papers</t>
  </si>
  <si>
    <t>Account number/ Account name</t>
  </si>
  <si>
    <t>Uhagaze Noel</t>
  </si>
  <si>
    <t xml:space="preserve">GS APAPEDUC Bungwe </t>
  </si>
  <si>
    <t>S6 ( MEG)</t>
  </si>
  <si>
    <t xml:space="preserve">Semester 2 school fees/Rfw  </t>
  </si>
  <si>
    <t xml:space="preserve">Pads </t>
  </si>
  <si>
    <t>Number</t>
  </si>
  <si>
    <t>UP/Rfw</t>
  </si>
  <si>
    <t>TP/Rfw</t>
  </si>
  <si>
    <t>Ticket</t>
  </si>
  <si>
    <t xml:space="preserve">Umukamisha Prudenciene </t>
  </si>
  <si>
    <t>94036/Umwalimu SACCO</t>
  </si>
  <si>
    <t>College Foundation Sina Gerard TSS</t>
  </si>
  <si>
    <t>Level 4 ANH</t>
  </si>
  <si>
    <t>Trip fees/ 100097382772/Bank of Kigali</t>
  </si>
  <si>
    <t>900013529600 /
Umwalimu SACCO</t>
  </si>
  <si>
    <t>Total/Rwf</t>
  </si>
  <si>
    <t>Umuretwa Federesse</t>
  </si>
  <si>
    <t>LNDV de Rulindo</t>
  </si>
  <si>
    <t>S6 MEG</t>
  </si>
  <si>
    <t>98008/Umwalimu SACCO</t>
  </si>
  <si>
    <t>Dushimmana Alice</t>
  </si>
  <si>
    <t xml:space="preserve">Tuyishime Noella </t>
  </si>
  <si>
    <t>Fawe Gils School Ganini</t>
  </si>
  <si>
    <t>S4 MCB</t>
  </si>
  <si>
    <t>104533/Umwalimu SACCO</t>
  </si>
  <si>
    <t>Niyitegeka Josue</t>
  </si>
  <si>
    <t xml:space="preserve">Cyungo Technical Secondary School </t>
  </si>
  <si>
    <t>Level 5 AVET</t>
  </si>
  <si>
    <t>900015943500/Umwalimu Sacco</t>
  </si>
  <si>
    <t xml:space="preserve">Abijuru Arsene </t>
  </si>
  <si>
    <t>KISARO TSS</t>
  </si>
  <si>
    <t xml:space="preserve">Level 5 Mining Technology A </t>
  </si>
  <si>
    <t>900016396400/Umwalimu Sacco</t>
  </si>
  <si>
    <t>Uwimbabazi Dinah</t>
  </si>
  <si>
    <t>Muhabura Integrated Polytechnical TSS</t>
  </si>
  <si>
    <t>Level 5 Networking B</t>
  </si>
  <si>
    <t>900013515000/Umwalimu Sacco</t>
  </si>
  <si>
    <t xml:space="preserve">Ishimwe Patric </t>
  </si>
  <si>
    <t>Ecole secondaire Kagogo</t>
  </si>
  <si>
    <t>S5 PCM</t>
  </si>
  <si>
    <t>0095274/Umwalimu Sacco</t>
  </si>
  <si>
    <t>Uwayezu Parfaite</t>
  </si>
  <si>
    <t xml:space="preserve">GS Rutonde </t>
  </si>
  <si>
    <t>Ishimwe Josiane</t>
  </si>
  <si>
    <t>0097841/Umwalimu Sacco</t>
  </si>
  <si>
    <t xml:space="preserve">Manzi Bryan </t>
  </si>
  <si>
    <t xml:space="preserve">GS Shyorongi </t>
  </si>
  <si>
    <t>0097848/Umwalimu Sacco</t>
  </si>
  <si>
    <t>Niyomuhoza Juliette</t>
  </si>
  <si>
    <t>GS Rwahi</t>
  </si>
  <si>
    <t xml:space="preserve">S2 </t>
  </si>
  <si>
    <t xml:space="preserve">S3 </t>
  </si>
  <si>
    <t xml:space="preserve">Mpawenimana Dominique Xavier </t>
  </si>
  <si>
    <t xml:space="preserve">Semester 1 school fees </t>
  </si>
  <si>
    <t xml:space="preserve">Account number/ Account name </t>
  </si>
  <si>
    <t xml:space="preserve">Housing fees </t>
  </si>
  <si>
    <t xml:space="preserve">040-00297477-11/Bank of Kigali </t>
  </si>
  <si>
    <t xml:space="preserve">Nkiranuye Emmnuel </t>
  </si>
  <si>
    <t>4400320677/BPR</t>
  </si>
  <si>
    <t xml:space="preserve">Feeding fees </t>
  </si>
  <si>
    <t>Name of the Univeristy/ Faculty</t>
  </si>
  <si>
    <t xml:space="preserve">UNILAK/ Computing and information science </t>
  </si>
  <si>
    <t>UNILAK/Economic science and management</t>
  </si>
  <si>
    <t xml:space="preserve">Secondary school students ( Semester 1 ( 3 months)) Fund / Nyakabingo Scholarship program </t>
  </si>
  <si>
    <t xml:space="preserve">Univeristy students ( Semester 1 ( 5 months)) Fund // Nyakabingo Scholarship program </t>
  </si>
  <si>
    <t xml:space="preserve">Registration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</si>
</sst>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164" fontId="3" fillId="0" borderId="1" xfId="1" applyNumberFormat="1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wrapText="1"/>
    </xf>
    <xf numFmtId="164" fontId="2" fillId="0" borderId="1" xfId="1" applyNumberFormat="1" applyFont="1" applyBorder="1"/>
    <xf numFmtId="0" fontId="2" fillId="0" borderId="0" xfId="0" applyFont="1" applyBorder="1"/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/>
    <xf numFmtId="0" fontId="3" fillId="0" borderId="11" xfId="0" applyFont="1" applyBorder="1" applyAlignment="1"/>
    <xf numFmtId="0" fontId="3" fillId="0" borderId="4" xfId="0" applyFont="1" applyBorder="1" applyAlignment="1"/>
    <xf numFmtId="0" fontId="2" fillId="0" borderId="1" xfId="0" applyFont="1" applyBorder="1" applyAlignment="1">
      <alignment horizontal="center"/>
    </xf>
    <xf numFmtId="164" fontId="2" fillId="0" borderId="3" xfId="1" applyNumberFormat="1" applyFont="1" applyBorder="1" applyAlignment="1">
      <alignment horizontal="center" wrapText="1"/>
    </xf>
    <xf numFmtId="164" fontId="2" fillId="0" borderId="4" xfId="1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tabSelected="1" topLeftCell="A3" workbookViewId="0">
      <selection activeCell="T11" sqref="T11"/>
    </sheetView>
  </sheetViews>
  <sheetFormatPr defaultRowHeight="11.5" x14ac:dyDescent="0.25"/>
  <cols>
    <col min="1" max="1" width="3.6328125" style="7" customWidth="1"/>
    <col min="2" max="2" width="15.36328125" style="7" customWidth="1"/>
    <col min="3" max="3" width="17.453125" style="7" customWidth="1"/>
    <col min="4" max="4" width="15.81640625" style="7" customWidth="1"/>
    <col min="5" max="5" width="13.08984375" style="7" customWidth="1"/>
    <col min="6" max="6" width="18.08984375" style="7" customWidth="1"/>
    <col min="7" max="7" width="8" style="7" customWidth="1"/>
    <col min="8" max="8" width="11" style="7" customWidth="1"/>
    <col min="9" max="9" width="8.7265625" style="7" customWidth="1"/>
    <col min="10" max="10" width="8.26953125" style="7" customWidth="1"/>
    <col min="11" max="11" width="9.08984375" style="7" customWidth="1"/>
    <col min="12" max="12" width="8.81640625" style="7" customWidth="1"/>
    <col min="13" max="13" width="8.7265625" style="7" customWidth="1"/>
    <col min="14" max="14" width="9.1796875" style="7" customWidth="1"/>
    <col min="15" max="15" width="8.54296875" style="7" customWidth="1"/>
    <col min="16" max="16" width="8.1796875" style="7" customWidth="1"/>
    <col min="17" max="17" width="9.1796875" style="7" customWidth="1"/>
    <col min="18" max="18" width="8" style="7" customWidth="1"/>
    <col min="19" max="19" width="8.54296875" style="7" customWidth="1"/>
    <col min="20" max="20" width="9.36328125" style="7" customWidth="1"/>
    <col min="21" max="21" width="7.6328125" style="7" customWidth="1"/>
    <col min="22" max="22" width="7.08984375" style="7" customWidth="1"/>
    <col min="23" max="23" width="8.6328125" style="7" customWidth="1"/>
    <col min="24" max="24" width="8.54296875" style="7" customWidth="1"/>
    <col min="25" max="25" width="7.7265625" style="7" customWidth="1"/>
    <col min="26" max="28" width="8.7265625" style="7"/>
    <col min="29" max="29" width="13.7265625" style="7" customWidth="1"/>
    <col min="30" max="16384" width="8.7265625" style="7"/>
  </cols>
  <sheetData>
    <row r="1" spans="1:29" ht="17.5" x14ac:dyDescent="0.35">
      <c r="C1" s="19" t="s">
        <v>75</v>
      </c>
      <c r="D1" s="19"/>
      <c r="E1" s="19"/>
      <c r="F1" s="19"/>
      <c r="G1" s="19"/>
      <c r="H1" s="19"/>
      <c r="I1" s="19"/>
      <c r="J1" s="19"/>
      <c r="K1" s="19"/>
    </row>
    <row r="3" spans="1:29" ht="14" customHeight="1" x14ac:dyDescent="0.25">
      <c r="A3" s="33" t="s">
        <v>0</v>
      </c>
      <c r="B3" s="23" t="s">
        <v>1</v>
      </c>
      <c r="C3" s="23" t="s">
        <v>2</v>
      </c>
      <c r="D3" s="23" t="s">
        <v>3</v>
      </c>
      <c r="E3" s="23" t="s">
        <v>15</v>
      </c>
      <c r="F3" s="23" t="s">
        <v>11</v>
      </c>
      <c r="G3" s="30" t="s">
        <v>4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6"/>
      <c r="AC3" s="23" t="s">
        <v>27</v>
      </c>
    </row>
    <row r="4" spans="1:29" ht="18.5" customHeight="1" x14ac:dyDescent="0.25">
      <c r="A4" s="34"/>
      <c r="B4" s="29"/>
      <c r="C4" s="29"/>
      <c r="D4" s="29"/>
      <c r="E4" s="29"/>
      <c r="F4" s="29"/>
      <c r="G4" s="20" t="s">
        <v>5</v>
      </c>
      <c r="H4" s="21"/>
      <c r="I4" s="22"/>
      <c r="J4" s="20" t="s">
        <v>6</v>
      </c>
      <c r="K4" s="21"/>
      <c r="L4" s="22"/>
      <c r="M4" s="20" t="s">
        <v>7</v>
      </c>
      <c r="N4" s="21"/>
      <c r="O4" s="22"/>
      <c r="P4" s="20" t="s">
        <v>8</v>
      </c>
      <c r="Q4" s="21"/>
      <c r="R4" s="22"/>
      <c r="S4" s="20" t="s">
        <v>10</v>
      </c>
      <c r="T4" s="21"/>
      <c r="U4" s="22"/>
      <c r="V4" s="20" t="s">
        <v>9</v>
      </c>
      <c r="W4" s="21"/>
      <c r="X4" s="22"/>
      <c r="Y4" s="20" t="s">
        <v>16</v>
      </c>
      <c r="Z4" s="21"/>
      <c r="AA4" s="22"/>
      <c r="AB4" s="8" t="s">
        <v>20</v>
      </c>
      <c r="AC4" s="29"/>
    </row>
    <row r="5" spans="1:29" ht="19.5" customHeight="1" x14ac:dyDescent="0.25">
      <c r="A5" s="35"/>
      <c r="B5" s="24"/>
      <c r="C5" s="24"/>
      <c r="D5" s="24"/>
      <c r="E5" s="24"/>
      <c r="F5" s="24"/>
      <c r="G5" s="5" t="s">
        <v>17</v>
      </c>
      <c r="H5" s="5" t="s">
        <v>18</v>
      </c>
      <c r="I5" s="5" t="s">
        <v>19</v>
      </c>
      <c r="J5" s="5" t="s">
        <v>17</v>
      </c>
      <c r="K5" s="5" t="s">
        <v>18</v>
      </c>
      <c r="L5" s="5" t="s">
        <v>19</v>
      </c>
      <c r="M5" s="5" t="s">
        <v>17</v>
      </c>
      <c r="N5" s="5" t="s">
        <v>18</v>
      </c>
      <c r="O5" s="5" t="s">
        <v>19</v>
      </c>
      <c r="P5" s="5" t="s">
        <v>17</v>
      </c>
      <c r="Q5" s="5" t="s">
        <v>18</v>
      </c>
      <c r="R5" s="5" t="s">
        <v>19</v>
      </c>
      <c r="S5" s="5" t="s">
        <v>17</v>
      </c>
      <c r="T5" s="5" t="s">
        <v>18</v>
      </c>
      <c r="U5" s="5" t="s">
        <v>19</v>
      </c>
      <c r="V5" s="5" t="s">
        <v>17</v>
      </c>
      <c r="W5" s="5" t="s">
        <v>18</v>
      </c>
      <c r="X5" s="5" t="s">
        <v>19</v>
      </c>
      <c r="Y5" s="5" t="s">
        <v>17</v>
      </c>
      <c r="Z5" s="5" t="s">
        <v>18</v>
      </c>
      <c r="AA5" s="5" t="s">
        <v>19</v>
      </c>
      <c r="AB5" s="5"/>
      <c r="AC5" s="24"/>
    </row>
    <row r="6" spans="1:29" s="13" customFormat="1" ht="23" x14ac:dyDescent="0.25">
      <c r="A6" s="11">
        <v>1</v>
      </c>
      <c r="B6" s="8" t="s">
        <v>12</v>
      </c>
      <c r="C6" s="8" t="s">
        <v>13</v>
      </c>
      <c r="D6" s="11" t="s">
        <v>14</v>
      </c>
      <c r="E6" s="9">
        <v>92000</v>
      </c>
      <c r="F6" s="8" t="s">
        <v>22</v>
      </c>
      <c r="G6" s="8">
        <v>5</v>
      </c>
      <c r="H6" s="8">
        <v>500</v>
      </c>
      <c r="I6" s="8">
        <f>G6*H6</f>
        <v>2500</v>
      </c>
      <c r="J6" s="8">
        <v>3</v>
      </c>
      <c r="K6" s="8">
        <v>2000</v>
      </c>
      <c r="L6" s="8">
        <f>J6*K6</f>
        <v>6000</v>
      </c>
      <c r="M6" s="8">
        <v>1</v>
      </c>
      <c r="N6" s="8">
        <v>2500</v>
      </c>
      <c r="O6" s="8">
        <f>M6*N6</f>
        <v>2500</v>
      </c>
      <c r="P6" s="8">
        <v>2</v>
      </c>
      <c r="Q6" s="8">
        <v>2500</v>
      </c>
      <c r="R6" s="8">
        <f>P6*Q6</f>
        <v>5000</v>
      </c>
      <c r="S6" s="8">
        <v>4</v>
      </c>
      <c r="T6" s="8">
        <v>300</v>
      </c>
      <c r="U6" s="8">
        <f>S6*T6</f>
        <v>1200</v>
      </c>
      <c r="V6" s="8">
        <v>7</v>
      </c>
      <c r="W6" s="8">
        <v>200</v>
      </c>
      <c r="X6" s="8">
        <f>V6*W6</f>
        <v>1400</v>
      </c>
      <c r="Y6" s="20"/>
      <c r="Z6" s="21"/>
      <c r="AA6" s="22"/>
      <c r="AB6" s="8">
        <v>10000</v>
      </c>
      <c r="AC6" s="12">
        <f>AA6+U6+X6+R6+O6+L6+I6+E6+AB6</f>
        <v>120600</v>
      </c>
    </row>
    <row r="7" spans="1:29" s="10" customFormat="1" ht="21.5" customHeight="1" x14ac:dyDescent="0.25">
      <c r="A7" s="27">
        <f>A6+1</f>
        <v>2</v>
      </c>
      <c r="B7" s="23" t="s">
        <v>21</v>
      </c>
      <c r="C7" s="23" t="s">
        <v>23</v>
      </c>
      <c r="D7" s="27" t="s">
        <v>24</v>
      </c>
      <c r="E7" s="9">
        <v>105000</v>
      </c>
      <c r="F7" s="5" t="s">
        <v>26</v>
      </c>
      <c r="G7" s="23">
        <v>5</v>
      </c>
      <c r="H7" s="23">
        <v>500</v>
      </c>
      <c r="I7" s="23">
        <f>G7*H7</f>
        <v>2500</v>
      </c>
      <c r="J7" s="23">
        <v>3</v>
      </c>
      <c r="K7" s="23">
        <v>2000</v>
      </c>
      <c r="L7" s="23">
        <f>J7*K7</f>
        <v>6000</v>
      </c>
      <c r="M7" s="23">
        <v>1</v>
      </c>
      <c r="N7" s="23">
        <v>2500</v>
      </c>
      <c r="O7" s="23">
        <f>M7*N7</f>
        <v>2500</v>
      </c>
      <c r="P7" s="23">
        <v>2</v>
      </c>
      <c r="Q7" s="23">
        <v>2500</v>
      </c>
      <c r="R7" s="23">
        <f>Q7*P7</f>
        <v>5000</v>
      </c>
      <c r="S7" s="23">
        <v>5</v>
      </c>
      <c r="T7" s="23">
        <v>300</v>
      </c>
      <c r="U7" s="23">
        <f>S7*T7</f>
        <v>1500</v>
      </c>
      <c r="V7" s="23">
        <v>7</v>
      </c>
      <c r="W7" s="23">
        <v>200</v>
      </c>
      <c r="X7" s="23">
        <f>V7*W7</f>
        <v>1400</v>
      </c>
      <c r="Y7" s="23">
        <v>4</v>
      </c>
      <c r="Z7" s="23">
        <v>1000</v>
      </c>
      <c r="AA7" s="23">
        <f>Y7*Z7</f>
        <v>4000</v>
      </c>
      <c r="AB7" s="23">
        <v>10000</v>
      </c>
      <c r="AC7" s="25">
        <f>AB7+AA7+X7+U7+R7+O7+L7+I7+E8+E7</f>
        <v>152900</v>
      </c>
    </row>
    <row r="8" spans="1:29" s="10" customFormat="1" ht="31.5" customHeight="1" x14ac:dyDescent="0.25">
      <c r="A8" s="28"/>
      <c r="B8" s="24"/>
      <c r="C8" s="24"/>
      <c r="D8" s="28"/>
      <c r="E8" s="11">
        <v>15000</v>
      </c>
      <c r="F8" s="5" t="s">
        <v>25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6"/>
    </row>
    <row r="9" spans="1:29" ht="23" x14ac:dyDescent="0.25">
      <c r="A9" s="11">
        <f>A7+1</f>
        <v>3</v>
      </c>
      <c r="B9" s="11" t="s">
        <v>28</v>
      </c>
      <c r="C9" s="11" t="s">
        <v>29</v>
      </c>
      <c r="D9" s="11" t="s">
        <v>30</v>
      </c>
      <c r="E9" s="11">
        <v>184000</v>
      </c>
      <c r="F9" s="11" t="s">
        <v>31</v>
      </c>
      <c r="G9" s="8">
        <v>5</v>
      </c>
      <c r="H9" s="8">
        <v>500</v>
      </c>
      <c r="I9" s="8">
        <f t="shared" ref="I9:I15" si="0">G9*H9</f>
        <v>2500</v>
      </c>
      <c r="J9" s="8">
        <v>3</v>
      </c>
      <c r="K9" s="8">
        <v>2000</v>
      </c>
      <c r="L9" s="8">
        <f t="shared" ref="L9:L15" si="1">J9*K9</f>
        <v>6000</v>
      </c>
      <c r="M9" s="8">
        <v>1</v>
      </c>
      <c r="N9" s="8">
        <v>2500</v>
      </c>
      <c r="O9" s="8">
        <f t="shared" ref="O9:O15" si="2">M9*N9</f>
        <v>2500</v>
      </c>
      <c r="P9" s="8">
        <v>2</v>
      </c>
      <c r="Q9" s="8">
        <v>2500</v>
      </c>
      <c r="R9" s="8">
        <f t="shared" ref="R9:R15" si="3">P9*Q9</f>
        <v>5000</v>
      </c>
      <c r="S9" s="8">
        <v>4</v>
      </c>
      <c r="T9" s="8">
        <v>300</v>
      </c>
      <c r="U9" s="8">
        <f t="shared" ref="U9:U19" si="4">S9*T9</f>
        <v>1200</v>
      </c>
      <c r="V9" s="8">
        <v>10</v>
      </c>
      <c r="W9" s="8">
        <v>200</v>
      </c>
      <c r="X9" s="8">
        <f t="shared" ref="X9:X19" si="5">V9*W9</f>
        <v>2000</v>
      </c>
      <c r="Y9" s="8">
        <v>4</v>
      </c>
      <c r="Z9" s="8">
        <v>1000</v>
      </c>
      <c r="AA9" s="11">
        <f>Y9*Z9</f>
        <v>4000</v>
      </c>
      <c r="AB9" s="8">
        <v>10000</v>
      </c>
      <c r="AC9" s="11">
        <f t="shared" ref="AC9:AC19" si="6">AB9+AA9+X9+U9+R9+O9+L9+I9+E9</f>
        <v>217200</v>
      </c>
    </row>
    <row r="10" spans="1:29" ht="23" x14ac:dyDescent="0.25">
      <c r="A10" s="11">
        <f t="shared" ref="A10:A19" si="7">A9+1</f>
        <v>4</v>
      </c>
      <c r="B10" s="11" t="s">
        <v>32</v>
      </c>
      <c r="C10" s="11" t="s">
        <v>29</v>
      </c>
      <c r="D10" s="11" t="s">
        <v>30</v>
      </c>
      <c r="E10" s="11">
        <v>184000</v>
      </c>
      <c r="F10" s="11" t="s">
        <v>31</v>
      </c>
      <c r="G10" s="8">
        <v>5</v>
      </c>
      <c r="H10" s="8">
        <v>500</v>
      </c>
      <c r="I10" s="8">
        <f t="shared" si="0"/>
        <v>2500</v>
      </c>
      <c r="J10" s="8">
        <v>3</v>
      </c>
      <c r="K10" s="8">
        <v>2000</v>
      </c>
      <c r="L10" s="8">
        <f t="shared" si="1"/>
        <v>6000</v>
      </c>
      <c r="M10" s="8">
        <v>1</v>
      </c>
      <c r="N10" s="8">
        <v>2500</v>
      </c>
      <c r="O10" s="8">
        <f t="shared" si="2"/>
        <v>2500</v>
      </c>
      <c r="P10" s="8">
        <v>2</v>
      </c>
      <c r="Q10" s="8">
        <v>2500</v>
      </c>
      <c r="R10" s="8">
        <f t="shared" si="3"/>
        <v>5000</v>
      </c>
      <c r="S10" s="8">
        <v>4</v>
      </c>
      <c r="T10" s="8">
        <v>300</v>
      </c>
      <c r="U10" s="8">
        <f t="shared" si="4"/>
        <v>1200</v>
      </c>
      <c r="V10" s="8">
        <v>10</v>
      </c>
      <c r="W10" s="8">
        <v>200</v>
      </c>
      <c r="X10" s="8">
        <f t="shared" si="5"/>
        <v>2000</v>
      </c>
      <c r="Y10" s="8">
        <v>4</v>
      </c>
      <c r="Z10" s="8">
        <v>1000</v>
      </c>
      <c r="AA10" s="11">
        <f>Y10*Z10</f>
        <v>4000</v>
      </c>
      <c r="AB10" s="8">
        <v>10000</v>
      </c>
      <c r="AC10" s="11">
        <f t="shared" si="6"/>
        <v>217200</v>
      </c>
    </row>
    <row r="11" spans="1:29" ht="23" x14ac:dyDescent="0.25">
      <c r="A11" s="11">
        <f t="shared" si="7"/>
        <v>5</v>
      </c>
      <c r="B11" s="11" t="s">
        <v>33</v>
      </c>
      <c r="C11" s="11" t="s">
        <v>34</v>
      </c>
      <c r="D11" s="11" t="s">
        <v>35</v>
      </c>
      <c r="E11" s="11">
        <v>92000</v>
      </c>
      <c r="F11" s="11" t="s">
        <v>36</v>
      </c>
      <c r="G11" s="8">
        <v>5</v>
      </c>
      <c r="H11" s="8">
        <v>500</v>
      </c>
      <c r="I11" s="8">
        <f t="shared" si="0"/>
        <v>2500</v>
      </c>
      <c r="J11" s="8">
        <v>3</v>
      </c>
      <c r="K11" s="8">
        <v>2000</v>
      </c>
      <c r="L11" s="8">
        <f t="shared" si="1"/>
        <v>6000</v>
      </c>
      <c r="M11" s="8">
        <v>1</v>
      </c>
      <c r="N11" s="8">
        <v>2500</v>
      </c>
      <c r="O11" s="8">
        <f t="shared" si="2"/>
        <v>2500</v>
      </c>
      <c r="P11" s="8">
        <v>2</v>
      </c>
      <c r="Q11" s="8">
        <v>2500</v>
      </c>
      <c r="R11" s="8">
        <f t="shared" si="3"/>
        <v>5000</v>
      </c>
      <c r="S11" s="8">
        <v>4</v>
      </c>
      <c r="T11" s="8">
        <v>300</v>
      </c>
      <c r="U11" s="8">
        <f t="shared" si="4"/>
        <v>1200</v>
      </c>
      <c r="V11" s="8">
        <v>7</v>
      </c>
      <c r="W11" s="8">
        <v>200</v>
      </c>
      <c r="X11" s="8">
        <f t="shared" si="5"/>
        <v>1400</v>
      </c>
      <c r="Y11" s="8">
        <v>4</v>
      </c>
      <c r="Z11" s="8">
        <v>1000</v>
      </c>
      <c r="AA11" s="11">
        <f>Y11*Z11</f>
        <v>4000</v>
      </c>
      <c r="AB11" s="8">
        <v>10000</v>
      </c>
      <c r="AC11" s="11">
        <f t="shared" si="6"/>
        <v>124600</v>
      </c>
    </row>
    <row r="12" spans="1:29" ht="23" x14ac:dyDescent="0.25">
      <c r="A12" s="11">
        <f t="shared" si="7"/>
        <v>6</v>
      </c>
      <c r="B12" s="11" t="s">
        <v>37</v>
      </c>
      <c r="C12" s="11" t="s">
        <v>38</v>
      </c>
      <c r="D12" s="11" t="s">
        <v>39</v>
      </c>
      <c r="E12" s="11">
        <v>115400</v>
      </c>
      <c r="F12" s="11" t="s">
        <v>40</v>
      </c>
      <c r="G12" s="8">
        <v>5</v>
      </c>
      <c r="H12" s="8">
        <v>500</v>
      </c>
      <c r="I12" s="8">
        <f t="shared" si="0"/>
        <v>2500</v>
      </c>
      <c r="J12" s="8">
        <v>3</v>
      </c>
      <c r="K12" s="8">
        <v>2000</v>
      </c>
      <c r="L12" s="8">
        <f t="shared" si="1"/>
        <v>6000</v>
      </c>
      <c r="M12" s="8">
        <v>1</v>
      </c>
      <c r="N12" s="8">
        <v>2500</v>
      </c>
      <c r="O12" s="8">
        <f t="shared" si="2"/>
        <v>2500</v>
      </c>
      <c r="P12" s="8">
        <v>2</v>
      </c>
      <c r="Q12" s="8">
        <v>2500</v>
      </c>
      <c r="R12" s="8">
        <f t="shared" si="3"/>
        <v>5000</v>
      </c>
      <c r="S12" s="8">
        <v>5</v>
      </c>
      <c r="T12" s="8">
        <v>300</v>
      </c>
      <c r="U12" s="8">
        <f t="shared" si="4"/>
        <v>1500</v>
      </c>
      <c r="V12" s="8">
        <v>7</v>
      </c>
      <c r="W12" s="8">
        <v>200</v>
      </c>
      <c r="X12" s="8">
        <f t="shared" si="5"/>
        <v>1400</v>
      </c>
      <c r="Y12" s="20"/>
      <c r="Z12" s="21"/>
      <c r="AA12" s="22"/>
      <c r="AB12" s="8">
        <v>10000</v>
      </c>
      <c r="AC12" s="11">
        <f t="shared" si="6"/>
        <v>144300</v>
      </c>
    </row>
    <row r="13" spans="1:29" ht="23" x14ac:dyDescent="0.25">
      <c r="A13" s="11">
        <f t="shared" si="7"/>
        <v>7</v>
      </c>
      <c r="B13" s="11" t="s">
        <v>41</v>
      </c>
      <c r="C13" s="11" t="s">
        <v>42</v>
      </c>
      <c r="D13" s="11" t="s">
        <v>43</v>
      </c>
      <c r="E13" s="11">
        <v>92000</v>
      </c>
      <c r="F13" s="11" t="s">
        <v>44</v>
      </c>
      <c r="G13" s="8">
        <v>5</v>
      </c>
      <c r="H13" s="8">
        <v>500</v>
      </c>
      <c r="I13" s="8">
        <f t="shared" si="0"/>
        <v>2500</v>
      </c>
      <c r="J13" s="8">
        <v>3</v>
      </c>
      <c r="K13" s="8">
        <v>2000</v>
      </c>
      <c r="L13" s="8">
        <f t="shared" si="1"/>
        <v>6000</v>
      </c>
      <c r="M13" s="8">
        <v>1</v>
      </c>
      <c r="N13" s="8">
        <v>2500</v>
      </c>
      <c r="O13" s="8">
        <f t="shared" si="2"/>
        <v>2500</v>
      </c>
      <c r="P13" s="8">
        <v>2</v>
      </c>
      <c r="Q13" s="8">
        <v>2500</v>
      </c>
      <c r="R13" s="8">
        <f t="shared" si="3"/>
        <v>5000</v>
      </c>
      <c r="S13" s="8">
        <v>5</v>
      </c>
      <c r="T13" s="8">
        <v>300</v>
      </c>
      <c r="U13" s="8">
        <f t="shared" si="4"/>
        <v>1500</v>
      </c>
      <c r="V13" s="8">
        <v>7</v>
      </c>
      <c r="W13" s="8">
        <v>200</v>
      </c>
      <c r="X13" s="8">
        <f t="shared" si="5"/>
        <v>1400</v>
      </c>
      <c r="Y13" s="20"/>
      <c r="Z13" s="21"/>
      <c r="AA13" s="22"/>
      <c r="AB13" s="8">
        <v>10000</v>
      </c>
      <c r="AC13" s="11">
        <f t="shared" si="6"/>
        <v>120900</v>
      </c>
    </row>
    <row r="14" spans="1:29" ht="23" x14ac:dyDescent="0.25">
      <c r="A14" s="11">
        <f t="shared" si="7"/>
        <v>8</v>
      </c>
      <c r="B14" s="11" t="s">
        <v>45</v>
      </c>
      <c r="C14" s="11" t="s">
        <v>46</v>
      </c>
      <c r="D14" s="11" t="s">
        <v>47</v>
      </c>
      <c r="E14" s="11">
        <v>152000</v>
      </c>
      <c r="F14" s="11" t="s">
        <v>48</v>
      </c>
      <c r="G14" s="8">
        <v>5</v>
      </c>
      <c r="H14" s="8">
        <v>500</v>
      </c>
      <c r="I14" s="8">
        <f t="shared" si="0"/>
        <v>2500</v>
      </c>
      <c r="J14" s="8">
        <v>3</v>
      </c>
      <c r="K14" s="8">
        <v>2000</v>
      </c>
      <c r="L14" s="8">
        <f t="shared" si="1"/>
        <v>6000</v>
      </c>
      <c r="M14" s="8">
        <v>1</v>
      </c>
      <c r="N14" s="8">
        <v>2500</v>
      </c>
      <c r="O14" s="8">
        <f t="shared" si="2"/>
        <v>2500</v>
      </c>
      <c r="P14" s="8">
        <v>2</v>
      </c>
      <c r="Q14" s="8">
        <v>2500</v>
      </c>
      <c r="R14" s="8">
        <f t="shared" si="3"/>
        <v>5000</v>
      </c>
      <c r="S14" s="8">
        <v>4</v>
      </c>
      <c r="T14" s="8">
        <v>300</v>
      </c>
      <c r="U14" s="8">
        <f t="shared" si="4"/>
        <v>1200</v>
      </c>
      <c r="V14" s="8">
        <v>7</v>
      </c>
      <c r="W14" s="8">
        <v>200</v>
      </c>
      <c r="X14" s="8">
        <f t="shared" si="5"/>
        <v>1400</v>
      </c>
      <c r="Y14" s="8">
        <v>4</v>
      </c>
      <c r="Z14" s="8">
        <v>1000</v>
      </c>
      <c r="AA14" s="11">
        <f>Y14*Z14</f>
        <v>4000</v>
      </c>
      <c r="AB14" s="8">
        <v>10000</v>
      </c>
      <c r="AC14" s="11">
        <f t="shared" si="6"/>
        <v>184600</v>
      </c>
    </row>
    <row r="15" spans="1:29" ht="23" x14ac:dyDescent="0.25">
      <c r="A15" s="11">
        <f t="shared" si="7"/>
        <v>9</v>
      </c>
      <c r="B15" s="11" t="s">
        <v>49</v>
      </c>
      <c r="C15" s="11" t="s">
        <v>50</v>
      </c>
      <c r="D15" s="11" t="s">
        <v>51</v>
      </c>
      <c r="E15" s="11">
        <v>92000</v>
      </c>
      <c r="F15" s="11" t="s">
        <v>52</v>
      </c>
      <c r="G15" s="8">
        <v>5</v>
      </c>
      <c r="H15" s="8">
        <v>500</v>
      </c>
      <c r="I15" s="8">
        <f t="shared" si="0"/>
        <v>2500</v>
      </c>
      <c r="J15" s="8">
        <v>3</v>
      </c>
      <c r="K15" s="8">
        <v>2000</v>
      </c>
      <c r="L15" s="8">
        <f t="shared" si="1"/>
        <v>6000</v>
      </c>
      <c r="M15" s="8">
        <v>1</v>
      </c>
      <c r="N15" s="8">
        <v>2500</v>
      </c>
      <c r="O15" s="8">
        <f t="shared" si="2"/>
        <v>2500</v>
      </c>
      <c r="P15" s="8">
        <v>2</v>
      </c>
      <c r="Q15" s="8">
        <v>2500</v>
      </c>
      <c r="R15" s="8">
        <f t="shared" si="3"/>
        <v>5000</v>
      </c>
      <c r="S15" s="8">
        <v>4</v>
      </c>
      <c r="T15" s="8">
        <v>300</v>
      </c>
      <c r="U15" s="8">
        <f t="shared" si="4"/>
        <v>1200</v>
      </c>
      <c r="V15" s="8">
        <v>7</v>
      </c>
      <c r="W15" s="8">
        <v>200</v>
      </c>
      <c r="X15" s="8">
        <f t="shared" si="5"/>
        <v>1400</v>
      </c>
      <c r="Y15" s="20"/>
      <c r="Z15" s="21"/>
      <c r="AA15" s="22"/>
      <c r="AB15" s="8">
        <v>10000</v>
      </c>
      <c r="AC15" s="11">
        <f t="shared" si="6"/>
        <v>120600</v>
      </c>
    </row>
    <row r="16" spans="1:29" ht="23" x14ac:dyDescent="0.25">
      <c r="A16" s="11">
        <f t="shared" si="7"/>
        <v>10</v>
      </c>
      <c r="B16" s="11" t="s">
        <v>53</v>
      </c>
      <c r="C16" s="11" t="s">
        <v>54</v>
      </c>
      <c r="D16" s="11" t="s">
        <v>62</v>
      </c>
      <c r="E16" s="11">
        <v>19500</v>
      </c>
      <c r="F16" s="11" t="s">
        <v>56</v>
      </c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2"/>
      <c r="S16" s="8">
        <v>4</v>
      </c>
      <c r="T16" s="8">
        <v>300</v>
      </c>
      <c r="U16" s="8">
        <f t="shared" si="4"/>
        <v>1200</v>
      </c>
      <c r="V16" s="8">
        <v>7</v>
      </c>
      <c r="W16" s="8">
        <v>200</v>
      </c>
      <c r="X16" s="8">
        <f t="shared" si="5"/>
        <v>1400</v>
      </c>
      <c r="Y16" s="8">
        <v>4</v>
      </c>
      <c r="Z16" s="8">
        <v>1000</v>
      </c>
      <c r="AA16" s="11">
        <f>Y16*Z16</f>
        <v>4000</v>
      </c>
      <c r="AB16" s="8"/>
      <c r="AC16" s="11">
        <f t="shared" si="6"/>
        <v>26100</v>
      </c>
    </row>
    <row r="17" spans="1:29" ht="23" x14ac:dyDescent="0.25">
      <c r="A17" s="11">
        <f t="shared" si="7"/>
        <v>11</v>
      </c>
      <c r="B17" s="11" t="s">
        <v>55</v>
      </c>
      <c r="C17" s="11" t="s">
        <v>54</v>
      </c>
      <c r="D17" s="11" t="s">
        <v>63</v>
      </c>
      <c r="E17" s="11">
        <v>19500</v>
      </c>
      <c r="F17" s="11" t="s">
        <v>56</v>
      </c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/>
      <c r="S17" s="8">
        <v>4</v>
      </c>
      <c r="T17" s="8">
        <v>300</v>
      </c>
      <c r="U17" s="8">
        <f t="shared" si="4"/>
        <v>1200</v>
      </c>
      <c r="V17" s="8">
        <v>7</v>
      </c>
      <c r="W17" s="8">
        <v>200</v>
      </c>
      <c r="X17" s="8">
        <f t="shared" si="5"/>
        <v>1400</v>
      </c>
      <c r="Y17" s="8">
        <v>4</v>
      </c>
      <c r="Z17" s="8">
        <v>1000</v>
      </c>
      <c r="AA17" s="11">
        <f>Y17*Z17</f>
        <v>4000</v>
      </c>
      <c r="AB17" s="11"/>
      <c r="AC17" s="11">
        <f t="shared" si="6"/>
        <v>26100</v>
      </c>
    </row>
    <row r="18" spans="1:29" ht="23" x14ac:dyDescent="0.25">
      <c r="A18" s="11">
        <f t="shared" si="7"/>
        <v>12</v>
      </c>
      <c r="B18" s="11" t="s">
        <v>57</v>
      </c>
      <c r="C18" s="11" t="s">
        <v>58</v>
      </c>
      <c r="D18" s="11" t="s">
        <v>63</v>
      </c>
      <c r="E18" s="11">
        <v>19500</v>
      </c>
      <c r="F18" s="11" t="s">
        <v>59</v>
      </c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8">
        <v>4</v>
      </c>
      <c r="T18" s="8">
        <v>300</v>
      </c>
      <c r="U18" s="8">
        <f t="shared" si="4"/>
        <v>1200</v>
      </c>
      <c r="V18" s="8">
        <v>7</v>
      </c>
      <c r="W18" s="8">
        <v>200</v>
      </c>
      <c r="X18" s="8">
        <f t="shared" si="5"/>
        <v>1400</v>
      </c>
      <c r="Y18" s="20"/>
      <c r="Z18" s="21"/>
      <c r="AA18" s="21"/>
      <c r="AB18" s="22"/>
      <c r="AC18" s="11">
        <f t="shared" si="6"/>
        <v>22100</v>
      </c>
    </row>
    <row r="19" spans="1:29" ht="23" x14ac:dyDescent="0.25">
      <c r="A19" s="11">
        <f t="shared" si="7"/>
        <v>13</v>
      </c>
      <c r="B19" s="11" t="s">
        <v>60</v>
      </c>
      <c r="C19" s="11" t="s">
        <v>61</v>
      </c>
      <c r="D19" s="11" t="s">
        <v>63</v>
      </c>
      <c r="E19" s="11">
        <v>19500</v>
      </c>
      <c r="F19" s="11" t="s">
        <v>59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8">
        <v>4</v>
      </c>
      <c r="T19" s="8">
        <v>300</v>
      </c>
      <c r="U19" s="8">
        <f t="shared" si="4"/>
        <v>1200</v>
      </c>
      <c r="V19" s="8">
        <v>7</v>
      </c>
      <c r="W19" s="8">
        <v>200</v>
      </c>
      <c r="X19" s="8">
        <f t="shared" si="5"/>
        <v>1400</v>
      </c>
      <c r="Y19" s="8">
        <v>4</v>
      </c>
      <c r="Z19" s="8">
        <v>1000</v>
      </c>
      <c r="AA19" s="11">
        <f>Y19*Z19</f>
        <v>4000</v>
      </c>
      <c r="AB19" s="11"/>
      <c r="AC19" s="11">
        <f t="shared" si="6"/>
        <v>26100</v>
      </c>
    </row>
    <row r="20" spans="1:29" ht="11.5" customHeight="1" x14ac:dyDescent="0.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40"/>
      <c r="Z20" s="41"/>
      <c r="AA20" s="41"/>
      <c r="AB20" s="42"/>
      <c r="AC20" s="18">
        <f>AC6+AC7+AC9+AC10+AC11+AC12+AC13+AC14+AC15+AC16+AC17+AC18+AC19</f>
        <v>1503300</v>
      </c>
    </row>
    <row r="21" spans="1:29" ht="11.5" customHeight="1" x14ac:dyDescent="0.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43"/>
      <c r="Z21" s="44"/>
      <c r="AA21" s="44"/>
      <c r="AB21" s="45"/>
      <c r="AC21" s="17"/>
    </row>
    <row r="22" spans="1:29" ht="11.5" customHeight="1" x14ac:dyDescent="0.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46"/>
      <c r="Z22" s="47"/>
      <c r="AA22" s="47"/>
      <c r="AB22" s="48"/>
      <c r="AC22" s="17"/>
    </row>
    <row r="23" spans="1:29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</sheetData>
  <mergeCells count="53">
    <mergeCell ref="A3:A5"/>
    <mergeCell ref="Y4:AA4"/>
    <mergeCell ref="AC3:AC5"/>
    <mergeCell ref="B3:B5"/>
    <mergeCell ref="C3:C5"/>
    <mergeCell ref="D3:D5"/>
    <mergeCell ref="E3:E5"/>
    <mergeCell ref="F3:F5"/>
    <mergeCell ref="J4:L4"/>
    <mergeCell ref="G3:AA3"/>
    <mergeCell ref="G4:I4"/>
    <mergeCell ref="H7:H8"/>
    <mergeCell ref="M4:O4"/>
    <mergeCell ref="P4:R4"/>
    <mergeCell ref="S4:U4"/>
    <mergeCell ref="V4:X4"/>
    <mergeCell ref="A7:A8"/>
    <mergeCell ref="B7:B8"/>
    <mergeCell ref="C7:C8"/>
    <mergeCell ref="D7:D8"/>
    <mergeCell ref="G7:G8"/>
    <mergeCell ref="T7:T8"/>
    <mergeCell ref="I7:I8"/>
    <mergeCell ref="J7:J8"/>
    <mergeCell ref="K7:K8"/>
    <mergeCell ref="L7:L8"/>
    <mergeCell ref="M7:M8"/>
    <mergeCell ref="N7:N8"/>
    <mergeCell ref="O7:O8"/>
    <mergeCell ref="Q7:Q8"/>
    <mergeCell ref="P7:P8"/>
    <mergeCell ref="R7:R8"/>
    <mergeCell ref="S7:S8"/>
    <mergeCell ref="V7:V8"/>
    <mergeCell ref="W7:W8"/>
    <mergeCell ref="X7:X8"/>
    <mergeCell ref="Y7:Y8"/>
    <mergeCell ref="Z7:Z8"/>
    <mergeCell ref="G19:R19"/>
    <mergeCell ref="AC20:AC22"/>
    <mergeCell ref="C1:K1"/>
    <mergeCell ref="Y12:AA12"/>
    <mergeCell ref="Y13:AA13"/>
    <mergeCell ref="Y15:AA15"/>
    <mergeCell ref="G16:R16"/>
    <mergeCell ref="G17:R17"/>
    <mergeCell ref="G18:R18"/>
    <mergeCell ref="Y18:AB18"/>
    <mergeCell ref="AA7:AA8"/>
    <mergeCell ref="AB7:AB8"/>
    <mergeCell ref="AC7:AC8"/>
    <mergeCell ref="Y6:AA6"/>
    <mergeCell ref="U7:U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E10" sqref="E10"/>
    </sheetView>
  </sheetViews>
  <sheetFormatPr defaultRowHeight="14" x14ac:dyDescent="0.3"/>
  <cols>
    <col min="1" max="1" width="4.81640625" style="2" customWidth="1"/>
    <col min="2" max="2" width="19.1796875" style="2" customWidth="1"/>
    <col min="3" max="3" width="20.54296875" style="2" customWidth="1"/>
    <col min="4" max="4" width="19.54296875" style="2" customWidth="1"/>
    <col min="5" max="5" width="17.1796875" style="2" customWidth="1"/>
    <col min="6" max="6" width="17.453125" style="2" customWidth="1"/>
    <col min="7" max="7" width="15.90625" style="2" customWidth="1"/>
    <col min="8" max="9" width="17.26953125" style="2" customWidth="1"/>
    <col min="10" max="10" width="13" style="2" customWidth="1"/>
    <col min="11" max="16384" width="8.7265625" style="2"/>
  </cols>
  <sheetData>
    <row r="1" spans="1:10" x14ac:dyDescent="0.3">
      <c r="B1" s="39" t="s">
        <v>76</v>
      </c>
      <c r="C1" s="39"/>
      <c r="D1" s="39"/>
      <c r="E1" s="39"/>
      <c r="F1" s="39"/>
      <c r="G1" s="39"/>
    </row>
    <row r="3" spans="1:10" s="3" customFormat="1" ht="28" x14ac:dyDescent="0.3">
      <c r="A3" s="4" t="s">
        <v>0</v>
      </c>
      <c r="B3" s="4" t="s">
        <v>1</v>
      </c>
      <c r="C3" s="4" t="s">
        <v>72</v>
      </c>
      <c r="D3" s="4" t="s">
        <v>65</v>
      </c>
      <c r="E3" s="4" t="s">
        <v>66</v>
      </c>
      <c r="F3" s="4" t="s">
        <v>67</v>
      </c>
      <c r="G3" s="4" t="s">
        <v>66</v>
      </c>
      <c r="H3" s="4" t="s">
        <v>71</v>
      </c>
      <c r="I3" s="4" t="s">
        <v>77</v>
      </c>
      <c r="J3" s="4" t="s">
        <v>27</v>
      </c>
    </row>
    <row r="4" spans="1:10" ht="42" x14ac:dyDescent="0.3">
      <c r="A4" s="1">
        <v>1</v>
      </c>
      <c r="B4" s="4" t="s">
        <v>64</v>
      </c>
      <c r="C4" s="4" t="s">
        <v>74</v>
      </c>
      <c r="D4" s="15">
        <v>279000</v>
      </c>
      <c r="E4" s="4" t="s">
        <v>68</v>
      </c>
      <c r="F4" s="36">
        <v>175000</v>
      </c>
      <c r="G4" s="36" t="s">
        <v>70</v>
      </c>
      <c r="H4" s="1">
        <v>150000</v>
      </c>
      <c r="I4" s="1">
        <v>35000</v>
      </c>
      <c r="J4" s="37">
        <f>H4+H5+F4+D4+D5+I4+I5</f>
        <v>1159000</v>
      </c>
    </row>
    <row r="5" spans="1:10" ht="42" x14ac:dyDescent="0.3">
      <c r="A5" s="1">
        <v>2</v>
      </c>
      <c r="B5" s="1" t="s">
        <v>69</v>
      </c>
      <c r="C5" s="4" t="s">
        <v>73</v>
      </c>
      <c r="D5" s="15">
        <v>335000</v>
      </c>
      <c r="E5" s="4" t="s">
        <v>68</v>
      </c>
      <c r="F5" s="36"/>
      <c r="G5" s="36"/>
      <c r="H5" s="1">
        <v>150000</v>
      </c>
      <c r="I5" s="1">
        <v>35000</v>
      </c>
      <c r="J5" s="38"/>
    </row>
    <row r="6" spans="1:10" x14ac:dyDescent="0.3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x14ac:dyDescent="0.3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x14ac:dyDescent="0.3">
      <c r="A8" s="16"/>
      <c r="B8" s="16"/>
      <c r="C8" s="16"/>
      <c r="D8" s="16"/>
      <c r="E8" s="16"/>
      <c r="F8" s="16"/>
      <c r="G8" s="16"/>
      <c r="H8" s="16"/>
      <c r="I8" s="16"/>
      <c r="J8" s="16"/>
    </row>
    <row r="9" spans="1:10" x14ac:dyDescent="0.3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0" x14ac:dyDescent="0.3">
      <c r="A11" s="16"/>
      <c r="B11" s="16"/>
      <c r="C11" s="16"/>
      <c r="D11" s="16"/>
      <c r="E11" s="16"/>
      <c r="F11" s="16"/>
      <c r="G11" s="16"/>
      <c r="H11" s="16"/>
      <c r="I11" s="16"/>
      <c r="J11" s="16"/>
    </row>
    <row r="12" spans="1:10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</row>
    <row r="13" spans="1:10" x14ac:dyDescent="0.3">
      <c r="A13" s="16"/>
      <c r="B13" s="16"/>
      <c r="C13" s="16"/>
      <c r="D13" s="16"/>
      <c r="E13" s="16"/>
      <c r="F13" s="16"/>
      <c r="G13" s="16"/>
      <c r="H13" s="16"/>
      <c r="I13" s="16"/>
      <c r="J13" s="16"/>
    </row>
    <row r="14" spans="1:10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</row>
    <row r="15" spans="1:10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</row>
    <row r="17" spans="1:10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</row>
  </sheetData>
  <mergeCells count="4">
    <mergeCell ref="F4:F5"/>
    <mergeCell ref="G4:G5"/>
    <mergeCell ref="J4:J5"/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Secondary Students </vt:lpstr>
      <vt:lpstr>University Students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2025-04-15T14:07:40Z</dcterms:created>
  <dcterms:modified xsi:type="dcterms:W3CDTF">2025-04-21T14:14:39Z</dcterms:modified>
</cp:coreProperties>
</file>