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beratha.Furaha\Desktop\STORE DOC\"/>
    </mc:Choice>
  </mc:AlternateContent>
  <bookViews>
    <workbookView xWindow="0" yWindow="0" windowWidth="23040" windowHeight="9192"/>
  </bookViews>
  <sheets>
    <sheet name="Mining Forecast" sheetId="1" r:id="rId1"/>
    <sheet name="Few to order" sheetId="6" state="hidden" r:id="rId2"/>
    <sheet name="Orginal Nov forecast" sheetId="5" state="hidden" r:id="rId3"/>
    <sheet name="PLANT" sheetId="4" r:id="rId4"/>
    <sheet name="PPE" sheetId="2" state="hidden" r:id="rId5"/>
    <sheet name="Engineering" sheetId="3" state="hidden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6" l="1"/>
  <c r="E12" i="6" s="1"/>
  <c r="E10" i="6"/>
  <c r="E9" i="6"/>
  <c r="E7" i="4" l="1"/>
  <c r="E8" i="4"/>
  <c r="E9" i="4"/>
  <c r="E10" i="4"/>
  <c r="E11" i="4"/>
  <c r="E12" i="4"/>
  <c r="E13" i="4"/>
  <c r="E14" i="4"/>
  <c r="E15" i="4"/>
  <c r="E16" i="4"/>
  <c r="E17" i="4"/>
  <c r="E6" i="4"/>
  <c r="E18" i="4" l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8" i="1"/>
  <c r="D10" i="2"/>
  <c r="D6" i="2"/>
  <c r="D7" i="2"/>
  <c r="D8" i="2"/>
  <c r="D9" i="2"/>
  <c r="D5" i="2"/>
  <c r="D11" i="2" s="1"/>
  <c r="E49" i="1" l="1"/>
</calcChain>
</file>

<file path=xl/sharedStrings.xml><?xml version="1.0" encoding="utf-8"?>
<sst xmlns="http://schemas.openxmlformats.org/spreadsheetml/2006/main" count="229" uniqueCount="129">
  <si>
    <t xml:space="preserve">AIR LEG 1.2M                                                </t>
  </si>
  <si>
    <t xml:space="preserve">AIR LEG 1.8M                                                </t>
  </si>
  <si>
    <t xml:space="preserve">BLASTING WIRE                                               </t>
  </si>
  <si>
    <t xml:space="preserve">CEMENT 32.2                                                 </t>
  </si>
  <si>
    <t xml:space="preserve">CEMENT 42                                                   </t>
  </si>
  <si>
    <t xml:space="preserve">DANGER TAPE                                                 </t>
  </si>
  <si>
    <t xml:space="preserve">DIESEL                                                      </t>
  </si>
  <si>
    <t xml:space="preserve">DOG SPIKES                                                  </t>
  </si>
  <si>
    <t xml:space="preserve">DRILL BIT 34MM                                              </t>
  </si>
  <si>
    <t xml:space="preserve">DRILL ROD 1.2 MT                                            </t>
  </si>
  <si>
    <t xml:space="preserve">DRILL ROD 1.5M                                              </t>
  </si>
  <si>
    <t xml:space="preserve">DRILL STEEL 1.8MX22MM                                       </t>
  </si>
  <si>
    <t xml:space="preserve">DRILL ROD 2.4M X 22MM                                       </t>
  </si>
  <si>
    <t xml:space="preserve">DUST MASKS FFP2                                             </t>
  </si>
  <si>
    <t xml:space="preserve">ELBOW FOR RETRACTABLE AIRLEG (ALA577)                       </t>
  </si>
  <si>
    <t xml:space="preserve">FLEXIBLE HOSE PIPE 12MM (30M/ROLLS)                         </t>
  </si>
  <si>
    <t xml:space="preserve">FLEXIBLE HOSE PIPE 25MM (30M/ROLLS)                         </t>
  </si>
  <si>
    <t xml:space="preserve">FISH BOLT (SET)                                             </t>
  </si>
  <si>
    <t xml:space="preserve">FISH PLATE                                                  </t>
  </si>
  <si>
    <t xml:space="preserve">GALVANISED WIRE 1.8MM                                       </t>
  </si>
  <si>
    <t xml:space="preserve">GENE-PLASTIC                                                </t>
  </si>
  <si>
    <t xml:space="preserve">HDPE COUPLING 2"                                            </t>
  </si>
  <si>
    <t xml:space="preserve">HDPE COUPLING 2" PN16                                       </t>
  </si>
  <si>
    <t xml:space="preserve">HDPE COUPLING 32MM (1")                                     </t>
  </si>
  <si>
    <t xml:space="preserve">HDPE COUPLING 4"                                            </t>
  </si>
  <si>
    <t xml:space="preserve">HDPE ELBOW 2"                                               </t>
  </si>
  <si>
    <t xml:space="preserve">HDPE ELBOW 4"                                               </t>
  </si>
  <si>
    <t xml:space="preserve">HDPE PIPE (1") 32mm P16 100m/roll                           </t>
  </si>
  <si>
    <t xml:space="preserve">HDPE PIPE (2") 63MM  PN16 100m/roll                         </t>
  </si>
  <si>
    <t xml:space="preserve">HDPE PIPE 63MMX3.8MM PN10 5.9M/PC                           </t>
  </si>
  <si>
    <t xml:space="preserve">HDPE REDUCER 4"- 2"                                         </t>
  </si>
  <si>
    <t xml:space="preserve">HDPE T COUPLING 2'' (63mm)                                  </t>
  </si>
  <si>
    <t xml:space="preserve">HDPE T COUPLING 3''                                         </t>
  </si>
  <si>
    <t xml:space="preserve">HEAD/CAP LAMPS                                              </t>
  </si>
  <si>
    <t xml:space="preserve">HDPE T-COUPLING 110mm                                       </t>
  </si>
  <si>
    <t xml:space="preserve">ISOLATING TAPE                                              </t>
  </si>
  <si>
    <t xml:space="preserve">LUBRICATOR 25MM                                             </t>
  </si>
  <si>
    <t xml:space="preserve">MINING PANS                                                 </t>
  </si>
  <si>
    <t xml:space="preserve">NAILS 15CM                                                  </t>
  </si>
  <si>
    <t xml:space="preserve">NAILS 6CM                                                   </t>
  </si>
  <si>
    <t xml:space="preserve">NIPPLE 2"                                                   </t>
  </si>
  <si>
    <t xml:space="preserve">NIPPLES 1"                                                  </t>
  </si>
  <si>
    <t xml:space="preserve">PAINT BRUSH 30X50MM                                         </t>
  </si>
  <si>
    <t xml:space="preserve">PANGA                                                       </t>
  </si>
  <si>
    <t xml:space="preserve">PAPERS A4                                                   </t>
  </si>
  <si>
    <t xml:space="preserve">PETROL                                                      </t>
  </si>
  <si>
    <t xml:space="preserve">PICK                                                        </t>
  </si>
  <si>
    <t xml:space="preserve">PLASTIC HOSE MENDER 32MM                                    </t>
  </si>
  <si>
    <t xml:space="preserve">RAIL TURNOUT SWITCH (SET)                                   </t>
  </si>
  <si>
    <t xml:space="preserve">RED OIL PAINT (5LTR)                                        </t>
  </si>
  <si>
    <t xml:space="preserve">ROCK DRILL MACHINE G215/S215                                </t>
  </si>
  <si>
    <t xml:space="preserve">RETRACTABLE AIRLEG 1.3M (RBALEG13)                          </t>
  </si>
  <si>
    <t xml:space="preserve">ROCK DRILL OIL                                              </t>
  </si>
  <si>
    <t xml:space="preserve">ROUND POINT SPADES (WHITHOUT HANDLE)                        </t>
  </si>
  <si>
    <t xml:space="preserve">SMALL BAG 25KG                                              </t>
  </si>
  <si>
    <t xml:space="preserve">SPADE HANDLE S215-21 (S152500)                              </t>
  </si>
  <si>
    <t xml:space="preserve">STEEL RAIL 15kg/m                                           </t>
  </si>
  <si>
    <t xml:space="preserve">Trees log 15cm*5m                                           </t>
  </si>
  <si>
    <t xml:space="preserve">Trees log 20cm*4m                                           </t>
  </si>
  <si>
    <t xml:space="preserve">Trees log 25cm*3m                                           </t>
  </si>
  <si>
    <t xml:space="preserve">VALVE 1 1/2                                                 </t>
  </si>
  <si>
    <t xml:space="preserve">VALVE 1"                                                    </t>
  </si>
  <si>
    <t xml:space="preserve">VALVE 2"                                                    </t>
  </si>
  <si>
    <t xml:space="preserve">WATER PAINT WHITE (20L/PAIL)                                </t>
  </si>
  <si>
    <t xml:space="preserve">WHITE LIME (50KG/BAG)                                       </t>
  </si>
  <si>
    <t xml:space="preserve">WHITE OIL PAINT (5LTR)                                      </t>
  </si>
  <si>
    <t>ITEM DESCRIPTION</t>
  </si>
  <si>
    <t>FORECAST QTY TO ORDER</t>
  </si>
  <si>
    <t>UNIT COST/RWF</t>
  </si>
  <si>
    <t>TOTAL COST/RWF</t>
  </si>
  <si>
    <t>NON STOCK</t>
  </si>
  <si>
    <t>CREATE CODE</t>
  </si>
  <si>
    <t>COMMENT</t>
  </si>
  <si>
    <t>SAFETY GLOVES</t>
  </si>
  <si>
    <t>GUMBOOTS (WAYNE)</t>
  </si>
  <si>
    <t>OVERALL</t>
  </si>
  <si>
    <t>REFLECTIVE VEST</t>
  </si>
  <si>
    <t>SAFETY LEATHER GLOVES</t>
  </si>
  <si>
    <t>WELDING GLASS</t>
  </si>
  <si>
    <t>HIGH PERFORMANCE OIL</t>
  </si>
  <si>
    <t>GEAR OIL</t>
  </si>
  <si>
    <t>HYDRAULIC OIL 46</t>
  </si>
  <si>
    <t>HYDRAULIC  OIL 68</t>
  </si>
  <si>
    <t>GREASE</t>
  </si>
  <si>
    <t>WATER BATTERY</t>
  </si>
  <si>
    <t>WELDING ROD 3.2</t>
  </si>
  <si>
    <t>TEFLON</t>
  </si>
  <si>
    <t>SILICONE</t>
  </si>
  <si>
    <t>ACETYLN</t>
  </si>
  <si>
    <t>OXYGEN</t>
  </si>
  <si>
    <t>HARD FACING</t>
  </si>
  <si>
    <t xml:space="preserve"> QTY TO ORDER</t>
  </si>
  <si>
    <t>MT</t>
  </si>
  <si>
    <t>EA</t>
  </si>
  <si>
    <t>LT</t>
  </si>
  <si>
    <t>KG</t>
  </si>
  <si>
    <t>PC</t>
  </si>
  <si>
    <t>ITEMS TO ORDER-MINING ITEMS</t>
  </si>
  <si>
    <t>ITEM TO ORDER-PPE</t>
  </si>
  <si>
    <t>Drive motor</t>
  </si>
  <si>
    <t>Reductor</t>
  </si>
  <si>
    <t>V Belts A 2007</t>
  </si>
  <si>
    <t>Lubrication pumps</t>
  </si>
  <si>
    <t>Bearing 22320Ca/W33 of linear vibrating screen</t>
  </si>
  <si>
    <t>Belts clips</t>
  </si>
  <si>
    <t>SPRS-628</t>
  </si>
  <si>
    <t>SPRS-630</t>
  </si>
  <si>
    <t>SPRS-631</t>
  </si>
  <si>
    <t>SPRS-738</t>
  </si>
  <si>
    <t>SPRS-603</t>
  </si>
  <si>
    <t>Circuit breaker 63A</t>
  </si>
  <si>
    <t>Gland packing 12mm</t>
  </si>
  <si>
    <t>Carrying roller 24</t>
  </si>
  <si>
    <t>Motor circuit breaker  13A</t>
  </si>
  <si>
    <t>SPRS-794</t>
  </si>
  <si>
    <t>SPRS-793</t>
  </si>
  <si>
    <t>Wiremesh 20mm</t>
  </si>
  <si>
    <t>Wiremesh 8mm</t>
  </si>
  <si>
    <t>SPRS-746</t>
  </si>
  <si>
    <t>SPRS-767</t>
  </si>
  <si>
    <t>SPRS-780</t>
  </si>
  <si>
    <t>SPRS-457</t>
  </si>
  <si>
    <t>SPRS-744</t>
  </si>
  <si>
    <t>ITEM CODE</t>
  </si>
  <si>
    <t>PLANT ITEMS TO ORDER</t>
  </si>
  <si>
    <t>STOCK REPLEINSHMENT</t>
  </si>
  <si>
    <t>ACETYLN GAZ</t>
  </si>
  <si>
    <t>NOVEMBER FORECAST, 2024 (REVISED COST)</t>
  </si>
  <si>
    <t>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</si>
</sst>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164" fontId="2" fillId="3" borderId="1" xfId="0" applyNumberFormat="1" applyFont="1" applyFill="1" applyBorder="1" applyAlignment="1">
      <alignment vertical="center" wrapText="1"/>
    </xf>
    <xf numFmtId="164" fontId="2" fillId="3" borderId="2" xfId="0" applyNumberFormat="1" applyFont="1" applyFill="1" applyBorder="1" applyAlignment="1">
      <alignment vertical="center" wrapText="1"/>
    </xf>
    <xf numFmtId="0" fontId="0" fillId="4" borderId="0" xfId="0" applyFill="1"/>
    <xf numFmtId="43" fontId="0" fillId="0" borderId="0" xfId="1" applyFont="1"/>
    <xf numFmtId="43" fontId="0" fillId="0" borderId="0" xfId="1" applyFont="1" applyFill="1"/>
    <xf numFmtId="164" fontId="2" fillId="0" borderId="0" xfId="0" applyNumberFormat="1" applyFont="1" applyAlignment="1">
      <alignment vertical="center" wrapText="1"/>
    </xf>
    <xf numFmtId="0" fontId="0" fillId="0" borderId="3" xfId="0" applyBorder="1"/>
    <xf numFmtId="164" fontId="2" fillId="3" borderId="4" xfId="0" applyNumberFormat="1" applyFont="1" applyFill="1" applyBorder="1" applyAlignment="1">
      <alignment vertical="center" wrapText="1"/>
    </xf>
    <xf numFmtId="164" fontId="2" fillId="3" borderId="3" xfId="0" applyNumberFormat="1" applyFont="1" applyFill="1" applyBorder="1" applyAlignment="1">
      <alignment vertical="center" wrapText="1"/>
    </xf>
    <xf numFmtId="43" fontId="0" fillId="2" borderId="0" xfId="0" applyNumberFormat="1" applyFill="1"/>
    <xf numFmtId="43" fontId="0" fillId="0" borderId="1" xfId="1" applyFont="1" applyBorder="1"/>
    <xf numFmtId="43" fontId="0" fillId="0" borderId="1" xfId="0" applyNumberFormat="1" applyBorder="1"/>
    <xf numFmtId="164" fontId="0" fillId="0" borderId="1" xfId="0" applyNumberFormat="1" applyBorder="1" applyAlignment="1">
      <alignment vertical="center" wrapText="1"/>
    </xf>
    <xf numFmtId="43" fontId="0" fillId="0" borderId="0" xfId="1" applyFont="1" applyFill="1" applyBorder="1"/>
    <xf numFmtId="43" fontId="0" fillId="0" borderId="1" xfId="1" applyFont="1" applyFill="1" applyBorder="1"/>
    <xf numFmtId="15" fontId="0" fillId="0" borderId="0" xfId="0" applyNumberFormat="1"/>
    <xf numFmtId="0" fontId="0" fillId="0" borderId="5" xfId="0" applyBorder="1"/>
    <xf numFmtId="0" fontId="0" fillId="4" borderId="1" xfId="0" applyFill="1" applyBorder="1"/>
    <xf numFmtId="43" fontId="0" fillId="0" borderId="1" xfId="1" applyFont="1" applyFill="1" applyBorder="1" applyAlignment="1">
      <alignment vertical="center" wrapText="1"/>
    </xf>
    <xf numFmtId="43" fontId="0" fillId="0" borderId="0" xfId="1" applyFont="1" applyBorder="1"/>
    <xf numFmtId="43" fontId="0" fillId="2" borderId="0" xfId="1" applyFont="1" applyFill="1" applyBorder="1"/>
    <xf numFmtId="43" fontId="0" fillId="0" borderId="0" xfId="0" applyNumberFormat="1"/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43" fontId="0" fillId="5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18" workbookViewId="0">
      <selection activeCell="I10" sqref="I10"/>
    </sheetView>
  </sheetViews>
  <sheetFormatPr defaultRowHeight="14.4" x14ac:dyDescent="0.3"/>
  <cols>
    <col min="1" max="1" width="38.21875" customWidth="1"/>
    <col min="2" max="2" width="5.44140625" customWidth="1"/>
    <col min="3" max="3" width="24.44140625" customWidth="1"/>
    <col min="4" max="4" width="14.21875" customWidth="1"/>
    <col min="5" max="5" width="17.6640625" customWidth="1"/>
    <col min="6" max="6" width="12.33203125" customWidth="1"/>
  </cols>
  <sheetData>
    <row r="1" spans="1:5" x14ac:dyDescent="0.3">
      <c r="A1" s="17">
        <v>45596</v>
      </c>
    </row>
    <row r="2" spans="1:5" x14ac:dyDescent="0.3">
      <c r="A2" t="s">
        <v>97</v>
      </c>
    </row>
    <row r="3" spans="1:5" x14ac:dyDescent="0.3">
      <c r="A3" t="s">
        <v>127</v>
      </c>
    </row>
    <row r="5" spans="1:5" x14ac:dyDescent="0.3">
      <c r="A5" s="4" t="s">
        <v>66</v>
      </c>
      <c r="B5" s="4"/>
      <c r="C5" s="4" t="s">
        <v>67</v>
      </c>
      <c r="D5" s="4" t="s">
        <v>68</v>
      </c>
      <c r="E5" s="4" t="s">
        <v>69</v>
      </c>
    </row>
    <row r="6" spans="1:5" hidden="1" x14ac:dyDescent="0.3">
      <c r="A6" s="1" t="s">
        <v>0</v>
      </c>
      <c r="B6" s="1"/>
      <c r="C6" s="25">
        <v>2.1961499999999998</v>
      </c>
      <c r="D6" s="12"/>
      <c r="E6" s="1"/>
    </row>
    <row r="7" spans="1:5" hidden="1" x14ac:dyDescent="0.3">
      <c r="A7" s="1" t="s">
        <v>1</v>
      </c>
      <c r="B7" s="1"/>
      <c r="C7" s="25">
        <v>2.9282000000000004</v>
      </c>
      <c r="D7" s="12"/>
      <c r="E7" s="1"/>
    </row>
    <row r="8" spans="1:5" ht="15" x14ac:dyDescent="0.3">
      <c r="A8" s="1" t="s">
        <v>2</v>
      </c>
      <c r="B8" s="1" t="s">
        <v>92</v>
      </c>
      <c r="C8" s="25">
        <v>20302.186666666661</v>
      </c>
      <c r="D8" s="26">
        <v>350</v>
      </c>
      <c r="E8" s="13">
        <f>D8*C8</f>
        <v>7105765.3333333312</v>
      </c>
    </row>
    <row r="9" spans="1:5" ht="15" customHeight="1" x14ac:dyDescent="0.3">
      <c r="A9" s="1" t="s">
        <v>4</v>
      </c>
      <c r="B9" s="1" t="s">
        <v>93</v>
      </c>
      <c r="C9" s="25">
        <v>84.9178</v>
      </c>
      <c r="D9" s="26">
        <v>13000</v>
      </c>
      <c r="E9" s="13">
        <f t="shared" ref="E9:E48" si="0">D9*C9</f>
        <v>1103931.3999999999</v>
      </c>
    </row>
    <row r="10" spans="1:5" ht="15" customHeight="1" x14ac:dyDescent="0.3">
      <c r="A10" s="1" t="s">
        <v>128</v>
      </c>
      <c r="B10" s="1" t="s">
        <v>94</v>
      </c>
      <c r="C10" s="25">
        <v>600</v>
      </c>
      <c r="D10" s="26">
        <v>1554</v>
      </c>
      <c r="E10" s="13">
        <f>D10*C10</f>
        <v>932400</v>
      </c>
    </row>
    <row r="11" spans="1:5" ht="15" x14ac:dyDescent="0.3">
      <c r="A11" s="1" t="s">
        <v>6</v>
      </c>
      <c r="B11" s="1" t="s">
        <v>94</v>
      </c>
      <c r="C11" s="25">
        <v>16965.014733333337</v>
      </c>
      <c r="D11" s="26">
        <v>1496</v>
      </c>
      <c r="E11" s="13">
        <f t="shared" si="0"/>
        <v>25379662.041066673</v>
      </c>
    </row>
    <row r="12" spans="1:5" x14ac:dyDescent="0.3">
      <c r="A12" s="1" t="s">
        <v>19</v>
      </c>
      <c r="B12" s="1" t="s">
        <v>95</v>
      </c>
      <c r="C12" s="25">
        <v>2050</v>
      </c>
      <c r="D12" s="26">
        <v>2000</v>
      </c>
      <c r="E12" s="13">
        <f t="shared" si="0"/>
        <v>4100000</v>
      </c>
    </row>
    <row r="13" spans="1:5" x14ac:dyDescent="0.3">
      <c r="A13" s="1" t="s">
        <v>20</v>
      </c>
      <c r="B13" s="1" t="s">
        <v>95</v>
      </c>
      <c r="C13" s="25">
        <v>600</v>
      </c>
      <c r="D13" s="26">
        <v>3500</v>
      </c>
      <c r="E13" s="13">
        <f t="shared" si="0"/>
        <v>2100000</v>
      </c>
    </row>
    <row r="14" spans="1:5" x14ac:dyDescent="0.3">
      <c r="A14" s="1" t="s">
        <v>21</v>
      </c>
      <c r="B14" s="1" t="s">
        <v>96</v>
      </c>
      <c r="C14" s="25">
        <v>100</v>
      </c>
      <c r="D14" s="26">
        <v>25000</v>
      </c>
      <c r="E14" s="13">
        <f t="shared" si="0"/>
        <v>2500000</v>
      </c>
    </row>
    <row r="15" spans="1:5" x14ac:dyDescent="0.3">
      <c r="A15" s="1" t="s">
        <v>24</v>
      </c>
      <c r="B15" s="1" t="s">
        <v>96</v>
      </c>
      <c r="C15" s="25">
        <v>20</v>
      </c>
      <c r="D15" s="26">
        <v>45000</v>
      </c>
      <c r="E15" s="13">
        <f t="shared" si="0"/>
        <v>900000</v>
      </c>
    </row>
    <row r="16" spans="1:5" x14ac:dyDescent="0.3">
      <c r="A16" s="1" t="s">
        <v>30</v>
      </c>
      <c r="B16" s="1" t="s">
        <v>96</v>
      </c>
      <c r="C16" s="25">
        <v>30</v>
      </c>
      <c r="D16" s="26">
        <v>38000</v>
      </c>
      <c r="E16" s="13">
        <f t="shared" si="0"/>
        <v>1140000</v>
      </c>
    </row>
    <row r="17" spans="1:5" x14ac:dyDescent="0.3">
      <c r="A17" s="1" t="s">
        <v>34</v>
      </c>
      <c r="B17" s="1" t="s">
        <v>96</v>
      </c>
      <c r="C17" s="25">
        <v>20</v>
      </c>
      <c r="D17" s="26">
        <v>55000</v>
      </c>
      <c r="E17" s="13">
        <f t="shared" si="0"/>
        <v>1100000</v>
      </c>
    </row>
    <row r="18" spans="1:5" x14ac:dyDescent="0.3">
      <c r="A18" s="1" t="s">
        <v>41</v>
      </c>
      <c r="B18" s="1" t="s">
        <v>96</v>
      </c>
      <c r="C18" s="25">
        <v>120</v>
      </c>
      <c r="D18" s="26">
        <v>2800</v>
      </c>
      <c r="E18" s="13">
        <f t="shared" si="0"/>
        <v>336000</v>
      </c>
    </row>
    <row r="19" spans="1:5" x14ac:dyDescent="0.3">
      <c r="A19" s="1" t="s">
        <v>42</v>
      </c>
      <c r="B19" s="1" t="s">
        <v>96</v>
      </c>
      <c r="C19" s="25">
        <v>20.009366666666665</v>
      </c>
      <c r="D19" s="26">
        <v>1500</v>
      </c>
      <c r="E19" s="13">
        <f t="shared" si="0"/>
        <v>30014.049999999996</v>
      </c>
    </row>
    <row r="20" spans="1:5" x14ac:dyDescent="0.3">
      <c r="A20" s="1" t="s">
        <v>46</v>
      </c>
      <c r="B20" s="1" t="s">
        <v>96</v>
      </c>
      <c r="C20" s="25">
        <v>50</v>
      </c>
      <c r="D20" s="26">
        <v>6500</v>
      </c>
      <c r="E20" s="13">
        <f t="shared" si="0"/>
        <v>325000</v>
      </c>
    </row>
    <row r="21" spans="1:5" hidden="1" x14ac:dyDescent="0.3">
      <c r="A21" s="1" t="s">
        <v>47</v>
      </c>
      <c r="B21" s="1" t="s">
        <v>96</v>
      </c>
      <c r="C21" s="25">
        <v>10</v>
      </c>
      <c r="D21" s="26">
        <v>1000</v>
      </c>
      <c r="E21" s="13">
        <f t="shared" si="0"/>
        <v>10000</v>
      </c>
    </row>
    <row r="22" spans="1:5" hidden="1" x14ac:dyDescent="0.3">
      <c r="A22" s="1" t="s">
        <v>48</v>
      </c>
      <c r="B22" s="1" t="s">
        <v>93</v>
      </c>
      <c r="C22" s="25">
        <v>6</v>
      </c>
      <c r="D22" s="26">
        <v>883521</v>
      </c>
      <c r="E22" s="13">
        <f t="shared" si="0"/>
        <v>5301126</v>
      </c>
    </row>
    <row r="23" spans="1:5" x14ac:dyDescent="0.3">
      <c r="A23" s="1" t="s">
        <v>49</v>
      </c>
      <c r="B23" s="1" t="s">
        <v>94</v>
      </c>
      <c r="C23" s="25">
        <v>25</v>
      </c>
      <c r="D23" s="26">
        <v>19000</v>
      </c>
      <c r="E23" s="13">
        <f t="shared" si="0"/>
        <v>475000</v>
      </c>
    </row>
    <row r="24" spans="1:5" hidden="1" x14ac:dyDescent="0.3">
      <c r="A24" s="1" t="s">
        <v>51</v>
      </c>
      <c r="B24" s="1" t="s">
        <v>96</v>
      </c>
      <c r="C24" s="25">
        <v>8.2965666666666671</v>
      </c>
      <c r="D24" s="12">
        <v>243300</v>
      </c>
      <c r="E24" s="13">
        <f t="shared" si="0"/>
        <v>2018554.6700000002</v>
      </c>
    </row>
    <row r="25" spans="1:5" x14ac:dyDescent="0.3">
      <c r="A25" s="1" t="s">
        <v>52</v>
      </c>
      <c r="B25" s="1" t="s">
        <v>94</v>
      </c>
      <c r="C25" s="25">
        <v>3075</v>
      </c>
      <c r="D25" s="26">
        <v>4468</v>
      </c>
      <c r="E25" s="13">
        <f t="shared" si="0"/>
        <v>13739100</v>
      </c>
    </row>
    <row r="26" spans="1:5" x14ac:dyDescent="0.3">
      <c r="A26" s="1" t="s">
        <v>53</v>
      </c>
      <c r="B26" s="1" t="s">
        <v>96</v>
      </c>
      <c r="C26" s="25">
        <v>150</v>
      </c>
      <c r="D26" s="26">
        <v>5000</v>
      </c>
      <c r="E26" s="13">
        <f t="shared" si="0"/>
        <v>750000</v>
      </c>
    </row>
    <row r="27" spans="1:5" x14ac:dyDescent="0.3">
      <c r="A27" s="1" t="s">
        <v>54</v>
      </c>
      <c r="B27" s="1" t="s">
        <v>96</v>
      </c>
      <c r="C27" s="25">
        <v>5000</v>
      </c>
      <c r="D27" s="26">
        <v>250</v>
      </c>
      <c r="E27" s="13">
        <f t="shared" si="0"/>
        <v>1250000</v>
      </c>
    </row>
    <row r="28" spans="1:5" x14ac:dyDescent="0.3">
      <c r="A28" s="1" t="s">
        <v>57</v>
      </c>
      <c r="B28" s="1" t="s">
        <v>96</v>
      </c>
      <c r="C28" s="25">
        <v>387.98649999999998</v>
      </c>
      <c r="D28" s="26">
        <v>5500</v>
      </c>
      <c r="E28" s="13">
        <f t="shared" si="0"/>
        <v>2133925.75</v>
      </c>
    </row>
    <row r="29" spans="1:5" x14ac:dyDescent="0.3">
      <c r="A29" s="1" t="s">
        <v>58</v>
      </c>
      <c r="B29" s="1" t="s">
        <v>96</v>
      </c>
      <c r="C29" s="25">
        <v>541</v>
      </c>
      <c r="D29" s="26">
        <v>8000</v>
      </c>
      <c r="E29" s="13">
        <f t="shared" si="0"/>
        <v>4328000</v>
      </c>
    </row>
    <row r="30" spans="1:5" x14ac:dyDescent="0.3">
      <c r="A30" s="1" t="s">
        <v>59</v>
      </c>
      <c r="B30" s="1" t="s">
        <v>96</v>
      </c>
      <c r="C30" s="25">
        <v>234</v>
      </c>
      <c r="D30" s="26">
        <v>17500</v>
      </c>
      <c r="E30" s="13">
        <f t="shared" si="0"/>
        <v>4095000</v>
      </c>
    </row>
    <row r="31" spans="1:5" x14ac:dyDescent="0.3">
      <c r="A31" s="1" t="s">
        <v>60</v>
      </c>
      <c r="B31" s="1" t="s">
        <v>96</v>
      </c>
      <c r="C31" s="25">
        <v>11</v>
      </c>
      <c r="D31" s="26">
        <v>23000</v>
      </c>
      <c r="E31" s="13">
        <f t="shared" si="0"/>
        <v>253000</v>
      </c>
    </row>
    <row r="32" spans="1:5" ht="15" x14ac:dyDescent="0.3">
      <c r="A32" s="1" t="s">
        <v>61</v>
      </c>
      <c r="B32" s="1" t="s">
        <v>96</v>
      </c>
      <c r="C32" s="25">
        <v>80</v>
      </c>
      <c r="D32" s="26">
        <v>10000</v>
      </c>
      <c r="E32" s="13">
        <f t="shared" si="0"/>
        <v>800000</v>
      </c>
    </row>
    <row r="33" spans="1:5" ht="15" x14ac:dyDescent="0.3">
      <c r="A33" s="1" t="s">
        <v>62</v>
      </c>
      <c r="B33" s="1" t="s">
        <v>96</v>
      </c>
      <c r="C33" s="25">
        <v>31.478149999999996</v>
      </c>
      <c r="D33" s="26">
        <v>25000</v>
      </c>
      <c r="E33" s="13">
        <f t="shared" si="0"/>
        <v>786953.74999999988</v>
      </c>
    </row>
    <row r="34" spans="1:5" ht="15" x14ac:dyDescent="0.3">
      <c r="A34" s="1" t="s">
        <v>63</v>
      </c>
      <c r="B34" s="1" t="s">
        <v>94</v>
      </c>
      <c r="C34" s="25">
        <v>6</v>
      </c>
      <c r="D34" s="26">
        <v>24000</v>
      </c>
      <c r="E34" s="13">
        <f t="shared" si="0"/>
        <v>144000</v>
      </c>
    </row>
    <row r="35" spans="1:5" ht="15" x14ac:dyDescent="0.3">
      <c r="A35" s="1" t="s">
        <v>64</v>
      </c>
      <c r="B35" s="1" t="s">
        <v>93</v>
      </c>
      <c r="C35" s="25">
        <v>8</v>
      </c>
      <c r="D35" s="26">
        <v>20000</v>
      </c>
      <c r="E35" s="13">
        <f t="shared" si="0"/>
        <v>160000</v>
      </c>
    </row>
    <row r="36" spans="1:5" ht="15" x14ac:dyDescent="0.3">
      <c r="A36" s="1" t="s">
        <v>65</v>
      </c>
      <c r="B36" s="1" t="s">
        <v>94</v>
      </c>
      <c r="C36" s="25">
        <v>11</v>
      </c>
      <c r="D36" s="26">
        <v>19000</v>
      </c>
      <c r="E36" s="13">
        <f t="shared" si="0"/>
        <v>209000</v>
      </c>
    </row>
    <row r="37" spans="1:5" x14ac:dyDescent="0.3">
      <c r="A37" s="1" t="s">
        <v>79</v>
      </c>
      <c r="B37" s="1" t="s">
        <v>94</v>
      </c>
      <c r="C37" s="25">
        <v>500</v>
      </c>
      <c r="D37" s="26">
        <v>5500</v>
      </c>
      <c r="E37" s="13">
        <f t="shared" si="0"/>
        <v>2750000</v>
      </c>
    </row>
    <row r="38" spans="1:5" x14ac:dyDescent="0.3">
      <c r="A38" s="1" t="s">
        <v>80</v>
      </c>
      <c r="B38" s="1" t="s">
        <v>94</v>
      </c>
      <c r="C38" s="25">
        <v>500</v>
      </c>
      <c r="D38" s="26">
        <v>5000</v>
      </c>
      <c r="E38" s="13">
        <f t="shared" si="0"/>
        <v>2500000</v>
      </c>
    </row>
    <row r="39" spans="1:5" x14ac:dyDescent="0.3">
      <c r="A39" s="1" t="s">
        <v>81</v>
      </c>
      <c r="B39" s="1" t="s">
        <v>94</v>
      </c>
      <c r="C39" s="25">
        <v>1000</v>
      </c>
      <c r="D39" s="26">
        <v>4500</v>
      </c>
      <c r="E39" s="13">
        <f t="shared" si="0"/>
        <v>4500000</v>
      </c>
    </row>
    <row r="40" spans="1:5" x14ac:dyDescent="0.3">
      <c r="A40" s="1" t="s">
        <v>82</v>
      </c>
      <c r="B40" s="1" t="s">
        <v>94</v>
      </c>
      <c r="C40" s="25">
        <v>1000</v>
      </c>
      <c r="D40" s="26">
        <v>4400</v>
      </c>
      <c r="E40" s="13">
        <f t="shared" si="0"/>
        <v>4400000</v>
      </c>
    </row>
    <row r="41" spans="1:5" x14ac:dyDescent="0.3">
      <c r="A41" s="1" t="s">
        <v>83</v>
      </c>
      <c r="B41" s="1" t="s">
        <v>95</v>
      </c>
      <c r="C41" s="25">
        <v>500</v>
      </c>
      <c r="D41" s="26">
        <v>5000</v>
      </c>
      <c r="E41" s="13">
        <f t="shared" si="0"/>
        <v>2500000</v>
      </c>
    </row>
    <row r="42" spans="1:5" x14ac:dyDescent="0.3">
      <c r="A42" s="1" t="s">
        <v>84</v>
      </c>
      <c r="B42" s="1" t="s">
        <v>94</v>
      </c>
      <c r="C42" s="25">
        <v>1200</v>
      </c>
      <c r="D42" s="26">
        <v>190</v>
      </c>
      <c r="E42" s="13">
        <f t="shared" si="0"/>
        <v>228000</v>
      </c>
    </row>
    <row r="43" spans="1:5" x14ac:dyDescent="0.3">
      <c r="A43" s="1" t="s">
        <v>85</v>
      </c>
      <c r="B43" s="1" t="s">
        <v>95</v>
      </c>
      <c r="C43" s="25">
        <v>300</v>
      </c>
      <c r="D43" s="26">
        <v>3700</v>
      </c>
      <c r="E43" s="13">
        <f t="shared" si="0"/>
        <v>1110000</v>
      </c>
    </row>
    <row r="44" spans="1:5" x14ac:dyDescent="0.3">
      <c r="A44" s="1" t="s">
        <v>86</v>
      </c>
      <c r="B44" s="1" t="s">
        <v>96</v>
      </c>
      <c r="C44" s="25">
        <v>500</v>
      </c>
      <c r="D44" s="26">
        <v>400</v>
      </c>
      <c r="E44" s="13">
        <f t="shared" si="0"/>
        <v>200000</v>
      </c>
    </row>
    <row r="45" spans="1:5" x14ac:dyDescent="0.3">
      <c r="A45" s="1" t="s">
        <v>87</v>
      </c>
      <c r="B45" s="1" t="s">
        <v>96</v>
      </c>
      <c r="C45" s="25">
        <v>80</v>
      </c>
      <c r="D45" s="26">
        <v>2500</v>
      </c>
      <c r="E45" s="13">
        <f t="shared" si="0"/>
        <v>200000</v>
      </c>
    </row>
    <row r="46" spans="1:5" x14ac:dyDescent="0.3">
      <c r="A46" s="1" t="s">
        <v>88</v>
      </c>
      <c r="B46" s="1" t="s">
        <v>96</v>
      </c>
      <c r="C46" s="25">
        <v>8</v>
      </c>
      <c r="D46" s="26">
        <v>115000</v>
      </c>
      <c r="E46" s="13">
        <f t="shared" si="0"/>
        <v>920000</v>
      </c>
    </row>
    <row r="47" spans="1:5" x14ac:dyDescent="0.3">
      <c r="A47" s="1" t="s">
        <v>89</v>
      </c>
      <c r="B47" s="1" t="s">
        <v>96</v>
      </c>
      <c r="C47" s="25">
        <v>16</v>
      </c>
      <c r="D47" s="26">
        <v>15000</v>
      </c>
      <c r="E47" s="13">
        <f t="shared" si="0"/>
        <v>240000</v>
      </c>
    </row>
    <row r="48" spans="1:5" x14ac:dyDescent="0.3">
      <c r="A48" s="1" t="s">
        <v>90</v>
      </c>
      <c r="B48" s="1" t="s">
        <v>95</v>
      </c>
      <c r="C48" s="25">
        <v>4</v>
      </c>
      <c r="D48" s="26">
        <v>60000</v>
      </c>
      <c r="E48" s="13">
        <f t="shared" si="0"/>
        <v>240000</v>
      </c>
    </row>
    <row r="49" spans="5:5" x14ac:dyDescent="0.3">
      <c r="E49" s="11">
        <f>SUM(E8:E48)</f>
        <v>103294432.99439999</v>
      </c>
    </row>
  </sheetData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12"/>
  <sheetViews>
    <sheetView workbookViewId="0">
      <selection activeCell="C14" sqref="C14"/>
    </sheetView>
  </sheetViews>
  <sheetFormatPr defaultRowHeight="14.4" x14ac:dyDescent="0.3"/>
  <cols>
    <col min="1" max="1" width="38.33203125" customWidth="1"/>
    <col min="3" max="3" width="27.109375" customWidth="1"/>
    <col min="4" max="5" width="19" customWidth="1"/>
  </cols>
  <sheetData>
    <row r="8" spans="1:5" x14ac:dyDescent="0.3">
      <c r="A8" t="s">
        <v>66</v>
      </c>
      <c r="C8" t="s">
        <v>67</v>
      </c>
      <c r="D8" t="s">
        <v>68</v>
      </c>
      <c r="E8" t="s">
        <v>69</v>
      </c>
    </row>
    <row r="9" spans="1:5" x14ac:dyDescent="0.3">
      <c r="A9" s="1" t="s">
        <v>46</v>
      </c>
      <c r="B9" s="1" t="s">
        <v>96</v>
      </c>
      <c r="C9" s="24">
        <v>50</v>
      </c>
      <c r="D9" s="12">
        <v>5000</v>
      </c>
      <c r="E9" s="13">
        <f t="shared" ref="E9:E11" si="0">D9*C9</f>
        <v>250000</v>
      </c>
    </row>
    <row r="10" spans="1:5" x14ac:dyDescent="0.3">
      <c r="A10" s="1" t="s">
        <v>53</v>
      </c>
      <c r="B10" s="1" t="s">
        <v>96</v>
      </c>
      <c r="C10" s="24">
        <v>150</v>
      </c>
      <c r="D10" s="12">
        <v>3800</v>
      </c>
      <c r="E10" s="13">
        <f t="shared" si="0"/>
        <v>570000</v>
      </c>
    </row>
    <row r="11" spans="1:5" x14ac:dyDescent="0.3">
      <c r="A11" s="1" t="s">
        <v>126</v>
      </c>
      <c r="B11" s="1" t="s">
        <v>96</v>
      </c>
      <c r="C11" s="24">
        <v>3</v>
      </c>
      <c r="D11" s="16">
        <v>97457</v>
      </c>
      <c r="E11" s="13">
        <f t="shared" si="0"/>
        <v>292371</v>
      </c>
    </row>
    <row r="12" spans="1:5" x14ac:dyDescent="0.3">
      <c r="E12" s="23">
        <f>SUM(E9:E11)</f>
        <v>1112371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5" sqref="I15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G14" sqref="G14"/>
    </sheetView>
  </sheetViews>
  <sheetFormatPr defaultRowHeight="14.4" x14ac:dyDescent="0.3"/>
  <cols>
    <col min="1" max="1" width="21.33203125" customWidth="1"/>
    <col min="2" max="2" width="39.5546875" customWidth="1"/>
    <col min="3" max="3" width="15.5546875" customWidth="1"/>
    <col min="4" max="4" width="14.77734375" customWidth="1"/>
    <col min="5" max="5" width="16.33203125" customWidth="1"/>
  </cols>
  <sheetData>
    <row r="1" spans="1:5" x14ac:dyDescent="0.3">
      <c r="A1" s="17">
        <v>45597</v>
      </c>
    </row>
    <row r="2" spans="1:5" x14ac:dyDescent="0.3">
      <c r="A2" t="s">
        <v>124</v>
      </c>
    </row>
    <row r="3" spans="1:5" x14ac:dyDescent="0.3">
      <c r="A3" t="s">
        <v>125</v>
      </c>
    </row>
    <row r="5" spans="1:5" x14ac:dyDescent="0.3">
      <c r="A5" s="19" t="s">
        <v>123</v>
      </c>
      <c r="B5" s="4" t="s">
        <v>66</v>
      </c>
      <c r="C5" s="4" t="s">
        <v>91</v>
      </c>
      <c r="D5" s="4" t="s">
        <v>68</v>
      </c>
      <c r="E5" s="4" t="s">
        <v>69</v>
      </c>
    </row>
    <row r="6" spans="1:5" x14ac:dyDescent="0.3">
      <c r="A6" s="1" t="s">
        <v>122</v>
      </c>
      <c r="B6" t="s">
        <v>104</v>
      </c>
      <c r="C6" s="20">
        <v>150</v>
      </c>
      <c r="D6" s="12">
        <v>5000</v>
      </c>
      <c r="E6" s="12">
        <f>D6*C6</f>
        <v>750000</v>
      </c>
    </row>
    <row r="7" spans="1:5" x14ac:dyDescent="0.3">
      <c r="A7" s="1" t="s">
        <v>105</v>
      </c>
      <c r="B7" s="18" t="s">
        <v>103</v>
      </c>
      <c r="C7" s="20">
        <v>8</v>
      </c>
      <c r="D7" s="12">
        <v>178545</v>
      </c>
      <c r="E7" s="12">
        <f t="shared" ref="E7:E17" si="0">D7*C7</f>
        <v>1428360</v>
      </c>
    </row>
    <row r="8" spans="1:5" x14ac:dyDescent="0.3">
      <c r="A8" s="1" t="s">
        <v>106</v>
      </c>
      <c r="B8" s="18" t="s">
        <v>99</v>
      </c>
      <c r="C8" s="20">
        <v>1</v>
      </c>
      <c r="D8" s="12">
        <v>326179</v>
      </c>
      <c r="E8" s="12">
        <f t="shared" si="0"/>
        <v>326179</v>
      </c>
    </row>
    <row r="9" spans="1:5" x14ac:dyDescent="0.3">
      <c r="A9" s="1" t="s">
        <v>107</v>
      </c>
      <c r="B9" s="18" t="s">
        <v>100</v>
      </c>
      <c r="C9" s="20">
        <v>1</v>
      </c>
      <c r="D9" s="12">
        <v>264363</v>
      </c>
      <c r="E9" s="12">
        <f t="shared" si="0"/>
        <v>264363</v>
      </c>
    </row>
    <row r="10" spans="1:5" x14ac:dyDescent="0.3">
      <c r="A10" s="1" t="s">
        <v>121</v>
      </c>
      <c r="B10" s="18" t="s">
        <v>111</v>
      </c>
      <c r="C10" s="20">
        <v>10</v>
      </c>
      <c r="D10" s="12">
        <v>70800</v>
      </c>
      <c r="E10" s="12">
        <f t="shared" si="0"/>
        <v>708000</v>
      </c>
    </row>
    <row r="11" spans="1:5" x14ac:dyDescent="0.3">
      <c r="A11" s="1" t="s">
        <v>108</v>
      </c>
      <c r="B11" s="18" t="s">
        <v>101</v>
      </c>
      <c r="C11" s="20">
        <v>10</v>
      </c>
      <c r="D11" s="12">
        <v>4237</v>
      </c>
      <c r="E11" s="12">
        <f t="shared" si="0"/>
        <v>42370</v>
      </c>
    </row>
    <row r="12" spans="1:5" x14ac:dyDescent="0.3">
      <c r="A12" s="1" t="s">
        <v>109</v>
      </c>
      <c r="B12" s="18" t="s">
        <v>102</v>
      </c>
      <c r="C12" s="12">
        <v>2</v>
      </c>
      <c r="D12" s="12">
        <v>110777</v>
      </c>
      <c r="E12" s="12">
        <f t="shared" si="0"/>
        <v>221554</v>
      </c>
    </row>
    <row r="13" spans="1:5" x14ac:dyDescent="0.3">
      <c r="A13" s="1" t="s">
        <v>115</v>
      </c>
      <c r="B13" s="18" t="s">
        <v>116</v>
      </c>
      <c r="C13" s="12">
        <v>3</v>
      </c>
      <c r="D13" s="12">
        <v>474576</v>
      </c>
      <c r="E13" s="12">
        <f t="shared" si="0"/>
        <v>1423728</v>
      </c>
    </row>
    <row r="14" spans="1:5" x14ac:dyDescent="0.3">
      <c r="A14" s="1" t="s">
        <v>114</v>
      </c>
      <c r="B14" s="1" t="s">
        <v>117</v>
      </c>
      <c r="C14" s="12">
        <v>3</v>
      </c>
      <c r="D14" s="12">
        <v>474576</v>
      </c>
      <c r="E14" s="12">
        <f t="shared" si="0"/>
        <v>1423728</v>
      </c>
    </row>
    <row r="15" spans="1:5" x14ac:dyDescent="0.3">
      <c r="A15" s="1" t="s">
        <v>118</v>
      </c>
      <c r="B15" s="1" t="s">
        <v>112</v>
      </c>
      <c r="C15" s="12">
        <v>20</v>
      </c>
      <c r="D15" s="12">
        <v>58474</v>
      </c>
      <c r="E15" s="12">
        <f t="shared" si="0"/>
        <v>1169480</v>
      </c>
    </row>
    <row r="16" spans="1:5" x14ac:dyDescent="0.3">
      <c r="A16" s="1" t="s">
        <v>120</v>
      </c>
      <c r="B16" s="1" t="s">
        <v>110</v>
      </c>
      <c r="C16" s="12">
        <v>8</v>
      </c>
      <c r="D16" s="12">
        <v>29661</v>
      </c>
      <c r="E16" s="12">
        <f t="shared" si="0"/>
        <v>237288</v>
      </c>
    </row>
    <row r="17" spans="1:5" x14ac:dyDescent="0.3">
      <c r="A17" s="1" t="s">
        <v>119</v>
      </c>
      <c r="B17" s="1" t="s">
        <v>113</v>
      </c>
      <c r="C17" s="12">
        <v>4</v>
      </c>
      <c r="D17" s="12">
        <v>21186</v>
      </c>
      <c r="E17" s="12">
        <f t="shared" si="0"/>
        <v>84744</v>
      </c>
    </row>
    <row r="18" spans="1:5" x14ac:dyDescent="0.3">
      <c r="C18" s="21"/>
      <c r="D18" s="21"/>
      <c r="E18" s="22">
        <f>SUM(E6:E17)</f>
        <v>8079794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>
      <selection activeCell="E13" sqref="E13"/>
    </sheetView>
  </sheetViews>
  <sheetFormatPr defaultRowHeight="14.4" x14ac:dyDescent="0.3"/>
  <cols>
    <col min="1" max="1" width="27.88671875" customWidth="1"/>
    <col min="2" max="2" width="17.109375" customWidth="1"/>
    <col min="3" max="3" width="13.33203125" customWidth="1"/>
    <col min="4" max="4" width="20.88671875" customWidth="1"/>
    <col min="5" max="5" width="21.88671875" customWidth="1"/>
  </cols>
  <sheetData>
    <row r="1" spans="1:4" x14ac:dyDescent="0.3">
      <c r="A1" s="17">
        <v>45596</v>
      </c>
    </row>
    <row r="2" spans="1:4" x14ac:dyDescent="0.3">
      <c r="A2" t="s">
        <v>98</v>
      </c>
    </row>
    <row r="4" spans="1:4" x14ac:dyDescent="0.3">
      <c r="A4" s="4" t="s">
        <v>66</v>
      </c>
      <c r="B4" s="4" t="s">
        <v>91</v>
      </c>
      <c r="C4" s="4" t="s">
        <v>68</v>
      </c>
      <c r="D4" s="4" t="s">
        <v>69</v>
      </c>
    </row>
    <row r="5" spans="1:4" x14ac:dyDescent="0.3">
      <c r="A5" s="1" t="s">
        <v>73</v>
      </c>
      <c r="B5" s="14">
        <v>20000</v>
      </c>
      <c r="C5" s="12">
        <v>1059</v>
      </c>
      <c r="D5" s="13">
        <f>C5*B5</f>
        <v>21180000</v>
      </c>
    </row>
    <row r="6" spans="1:4" x14ac:dyDescent="0.3">
      <c r="A6" s="1" t="s">
        <v>74</v>
      </c>
      <c r="B6" s="14">
        <v>6000</v>
      </c>
      <c r="C6" s="12">
        <v>14069</v>
      </c>
      <c r="D6" s="13">
        <f t="shared" ref="D6:D10" si="0">C6*B6</f>
        <v>84414000</v>
      </c>
    </row>
    <row r="7" spans="1:4" x14ac:dyDescent="0.3">
      <c r="A7" s="1" t="s">
        <v>75</v>
      </c>
      <c r="B7" s="14">
        <v>6000</v>
      </c>
      <c r="C7" s="12">
        <v>11289</v>
      </c>
      <c r="D7" s="13">
        <f t="shared" si="0"/>
        <v>67734000</v>
      </c>
    </row>
    <row r="8" spans="1:4" x14ac:dyDescent="0.3">
      <c r="A8" s="1" t="s">
        <v>76</v>
      </c>
      <c r="B8" s="14">
        <v>300</v>
      </c>
      <c r="C8" s="12">
        <v>5084</v>
      </c>
      <c r="D8" s="13">
        <f t="shared" si="0"/>
        <v>1525200</v>
      </c>
    </row>
    <row r="9" spans="1:4" x14ac:dyDescent="0.3">
      <c r="A9" s="1" t="s">
        <v>78</v>
      </c>
      <c r="B9" s="14">
        <v>500</v>
      </c>
      <c r="C9" s="12">
        <v>3000</v>
      </c>
      <c r="D9" s="13">
        <f t="shared" si="0"/>
        <v>1500000</v>
      </c>
    </row>
    <row r="10" spans="1:4" x14ac:dyDescent="0.3">
      <c r="A10" s="1" t="s">
        <v>77</v>
      </c>
      <c r="B10" s="14">
        <v>100</v>
      </c>
      <c r="C10" s="12">
        <v>2500</v>
      </c>
      <c r="D10" s="13">
        <f t="shared" si="0"/>
        <v>250000</v>
      </c>
    </row>
    <row r="11" spans="1:4" x14ac:dyDescent="0.3">
      <c r="B11" s="7"/>
      <c r="C11" s="5"/>
      <c r="D11" s="11">
        <f>SUM(D5:D10)</f>
        <v>176603200</v>
      </c>
    </row>
    <row r="12" spans="1:4" x14ac:dyDescent="0.3">
      <c r="B12" s="7"/>
      <c r="C12" s="5"/>
    </row>
    <row r="13" spans="1:4" x14ac:dyDescent="0.3">
      <c r="B13" s="7"/>
      <c r="C13" s="5"/>
    </row>
    <row r="14" spans="1:4" x14ac:dyDescent="0.3">
      <c r="B14" s="7"/>
      <c r="C14" s="5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0"/>
  <sheetViews>
    <sheetView workbookViewId="0">
      <selection activeCell="E11" sqref="E11"/>
    </sheetView>
  </sheetViews>
  <sheetFormatPr defaultRowHeight="14.4" x14ac:dyDescent="0.3"/>
  <cols>
    <col min="1" max="1" width="41.21875" customWidth="1"/>
    <col min="2" max="2" width="16.109375" customWidth="1"/>
    <col min="3" max="3" width="21.33203125" customWidth="1"/>
    <col min="4" max="4" width="24.88671875" customWidth="1"/>
    <col min="5" max="5" width="18.5546875" customWidth="1"/>
  </cols>
  <sheetData>
    <row r="2" spans="1:5" x14ac:dyDescent="0.3">
      <c r="A2" s="4" t="s">
        <v>66</v>
      </c>
      <c r="B2" s="4" t="s">
        <v>67</v>
      </c>
      <c r="C2" s="4" t="s">
        <v>68</v>
      </c>
      <c r="D2" s="4" t="s">
        <v>69</v>
      </c>
      <c r="E2" s="4" t="s">
        <v>72</v>
      </c>
    </row>
    <row r="3" spans="1:5" x14ac:dyDescent="0.3">
      <c r="A3" s="1" t="s">
        <v>0</v>
      </c>
      <c r="B3" s="2">
        <v>2.1961499999999998</v>
      </c>
      <c r="C3" s="5"/>
      <c r="E3" t="s">
        <v>71</v>
      </c>
    </row>
    <row r="4" spans="1:5" x14ac:dyDescent="0.3">
      <c r="A4" s="1" t="s">
        <v>1</v>
      </c>
      <c r="B4" s="2">
        <v>2.9282000000000004</v>
      </c>
      <c r="C4" s="5"/>
      <c r="E4" t="s">
        <v>71</v>
      </c>
    </row>
    <row r="5" spans="1:5" x14ac:dyDescent="0.3">
      <c r="A5" s="1" t="s">
        <v>2</v>
      </c>
      <c r="B5" s="2">
        <v>20302.186666666661</v>
      </c>
      <c r="C5" s="5">
        <v>300</v>
      </c>
    </row>
    <row r="6" spans="1:5" x14ac:dyDescent="0.3">
      <c r="A6" s="1" t="s">
        <v>3</v>
      </c>
      <c r="B6" s="2">
        <v>59.296049999999994</v>
      </c>
      <c r="C6" s="5">
        <v>11000</v>
      </c>
    </row>
    <row r="7" spans="1:5" x14ac:dyDescent="0.3">
      <c r="A7" s="1" t="s">
        <v>4</v>
      </c>
      <c r="B7" s="2">
        <v>84.9178</v>
      </c>
      <c r="C7" s="5">
        <v>11000</v>
      </c>
    </row>
    <row r="8" spans="1:5" x14ac:dyDescent="0.3">
      <c r="A8" s="1" t="s">
        <v>5</v>
      </c>
      <c r="B8" s="2">
        <v>3.6602499999999996</v>
      </c>
      <c r="C8" s="5">
        <v>7000</v>
      </c>
    </row>
    <row r="9" spans="1:5" x14ac:dyDescent="0.3">
      <c r="A9" s="1" t="s">
        <v>6</v>
      </c>
      <c r="B9" s="2">
        <v>16965.014733333337</v>
      </c>
      <c r="C9" s="5">
        <v>1500</v>
      </c>
    </row>
    <row r="10" spans="1:5" x14ac:dyDescent="0.3">
      <c r="A10" s="1" t="s">
        <v>7</v>
      </c>
      <c r="B10" s="2">
        <v>4417.189699999999</v>
      </c>
      <c r="C10" s="5">
        <v>305</v>
      </c>
    </row>
    <row r="11" spans="1:5" x14ac:dyDescent="0.3">
      <c r="A11" s="1" t="s">
        <v>8</v>
      </c>
      <c r="B11" s="2">
        <v>2092.9309500000004</v>
      </c>
      <c r="C11" s="5">
        <v>19015</v>
      </c>
    </row>
    <row r="12" spans="1:5" x14ac:dyDescent="0.3">
      <c r="A12" s="1" t="s">
        <v>9</v>
      </c>
      <c r="B12" s="2">
        <v>4.3922999999999996</v>
      </c>
      <c r="C12" s="5">
        <v>2400</v>
      </c>
    </row>
    <row r="13" spans="1:5" x14ac:dyDescent="0.3">
      <c r="A13" s="1" t="s">
        <v>10</v>
      </c>
      <c r="B13" s="2">
        <v>81.501566666666662</v>
      </c>
      <c r="C13" s="5">
        <v>37950</v>
      </c>
    </row>
    <row r="14" spans="1:5" x14ac:dyDescent="0.3">
      <c r="A14" s="1" t="s">
        <v>11</v>
      </c>
      <c r="B14" s="2">
        <v>16.837150000000001</v>
      </c>
      <c r="C14" s="5">
        <v>44500</v>
      </c>
    </row>
    <row r="15" spans="1:5" x14ac:dyDescent="0.3">
      <c r="A15" s="1" t="s">
        <v>12</v>
      </c>
      <c r="B15" s="2">
        <v>50.365039999999993</v>
      </c>
      <c r="C15" s="5">
        <v>74200</v>
      </c>
    </row>
    <row r="16" spans="1:5" x14ac:dyDescent="0.3">
      <c r="A16" s="1" t="s">
        <v>13</v>
      </c>
      <c r="B16" s="2">
        <v>2397.4637499999999</v>
      </c>
      <c r="C16" s="5">
        <v>650</v>
      </c>
    </row>
    <row r="17" spans="1:5" x14ac:dyDescent="0.3">
      <c r="A17" s="1" t="s">
        <v>14</v>
      </c>
      <c r="B17" s="2">
        <v>8.0525499999999983</v>
      </c>
      <c r="C17" s="5">
        <v>2900</v>
      </c>
    </row>
    <row r="18" spans="1:5" x14ac:dyDescent="0.3">
      <c r="A18" s="1" t="s">
        <v>15</v>
      </c>
      <c r="B18" s="2">
        <v>25.865766666666666</v>
      </c>
      <c r="C18" s="5">
        <v>168080</v>
      </c>
    </row>
    <row r="19" spans="1:5" x14ac:dyDescent="0.3">
      <c r="A19" s="1" t="s">
        <v>16</v>
      </c>
      <c r="B19" s="2">
        <v>1657.4</v>
      </c>
      <c r="C19" s="5">
        <v>57055</v>
      </c>
    </row>
    <row r="20" spans="1:5" x14ac:dyDescent="0.3">
      <c r="A20" s="1" t="s">
        <v>17</v>
      </c>
      <c r="B20" s="2">
        <v>741.81066666666675</v>
      </c>
      <c r="C20" s="5">
        <v>300</v>
      </c>
      <c r="D20" s="5"/>
    </row>
    <row r="21" spans="1:5" x14ac:dyDescent="0.3">
      <c r="A21" s="1" t="s">
        <v>18</v>
      </c>
      <c r="B21" s="2">
        <v>488.0333333333333</v>
      </c>
      <c r="C21" s="5">
        <v>1906</v>
      </c>
    </row>
    <row r="22" spans="1:5" x14ac:dyDescent="0.3">
      <c r="A22" s="1" t="s">
        <v>19</v>
      </c>
      <c r="B22" s="2">
        <v>2127.6301199999998</v>
      </c>
      <c r="C22" s="5">
        <v>1868</v>
      </c>
    </row>
    <row r="23" spans="1:5" x14ac:dyDescent="0.3">
      <c r="A23" s="1" t="s">
        <v>20</v>
      </c>
      <c r="B23" s="2">
        <v>832.17003833333331</v>
      </c>
      <c r="C23" s="5">
        <v>3500</v>
      </c>
    </row>
    <row r="24" spans="1:5" x14ac:dyDescent="0.3">
      <c r="A24" s="1" t="s">
        <v>21</v>
      </c>
      <c r="B24" s="2">
        <v>95.654533333333319</v>
      </c>
      <c r="C24" s="5">
        <v>2000</v>
      </c>
    </row>
    <row r="25" spans="1:5" x14ac:dyDescent="0.3">
      <c r="A25" s="1" t="s">
        <v>22</v>
      </c>
      <c r="B25" s="2">
        <v>33.674300000000002</v>
      </c>
      <c r="C25" s="5">
        <v>2000</v>
      </c>
    </row>
    <row r="26" spans="1:5" x14ac:dyDescent="0.3">
      <c r="A26" s="1" t="s">
        <v>23</v>
      </c>
      <c r="B26" s="2">
        <v>19.765350000000002</v>
      </c>
      <c r="C26" s="5">
        <v>2000</v>
      </c>
    </row>
    <row r="27" spans="1:5" x14ac:dyDescent="0.3">
      <c r="A27" s="1" t="s">
        <v>24</v>
      </c>
      <c r="B27" s="2">
        <v>7.3204999999999991</v>
      </c>
      <c r="C27" s="5">
        <v>2000</v>
      </c>
    </row>
    <row r="28" spans="1:5" x14ac:dyDescent="0.3">
      <c r="A28" s="1" t="s">
        <v>25</v>
      </c>
      <c r="B28" s="2">
        <v>6.8324666666666678</v>
      </c>
      <c r="C28" s="5">
        <v>15000</v>
      </c>
    </row>
    <row r="29" spans="1:5" x14ac:dyDescent="0.3">
      <c r="A29" s="1" t="s">
        <v>26</v>
      </c>
      <c r="B29" s="2">
        <v>9.5166500000000003</v>
      </c>
      <c r="C29" s="5">
        <v>15000</v>
      </c>
    </row>
    <row r="30" spans="1:5" x14ac:dyDescent="0.3">
      <c r="A30" s="1" t="s">
        <v>27</v>
      </c>
      <c r="B30" s="2">
        <v>1.4641000000000002</v>
      </c>
      <c r="C30" s="6">
        <v>475</v>
      </c>
    </row>
    <row r="31" spans="1:5" x14ac:dyDescent="0.3">
      <c r="A31" s="1" t="s">
        <v>28</v>
      </c>
      <c r="B31" s="2">
        <v>13.176900000000002</v>
      </c>
      <c r="C31" s="6">
        <v>2960</v>
      </c>
    </row>
    <row r="32" spans="1:5" x14ac:dyDescent="0.3">
      <c r="A32" s="1" t="s">
        <v>29</v>
      </c>
      <c r="B32" s="2">
        <v>2915.0230999999999</v>
      </c>
      <c r="C32" s="6"/>
      <c r="E32" t="s">
        <v>70</v>
      </c>
    </row>
    <row r="33" spans="1:3" x14ac:dyDescent="0.3">
      <c r="A33" s="1" t="s">
        <v>30</v>
      </c>
      <c r="B33" s="2">
        <v>10.248699999999999</v>
      </c>
      <c r="C33" s="6">
        <v>38100</v>
      </c>
    </row>
    <row r="34" spans="1:3" x14ac:dyDescent="0.3">
      <c r="A34" s="1" t="s">
        <v>31</v>
      </c>
      <c r="B34" s="2">
        <v>71.008849999999995</v>
      </c>
      <c r="C34" s="5">
        <v>11000</v>
      </c>
    </row>
    <row r="35" spans="1:3" x14ac:dyDescent="0.3">
      <c r="A35" s="1" t="s">
        <v>32</v>
      </c>
      <c r="B35" s="2">
        <v>2.9282000000000004</v>
      </c>
      <c r="C35" s="5">
        <v>11000</v>
      </c>
    </row>
    <row r="36" spans="1:3" x14ac:dyDescent="0.3">
      <c r="A36" s="1" t="s">
        <v>33</v>
      </c>
      <c r="B36" s="2">
        <v>20.497399999999999</v>
      </c>
      <c r="C36" s="5">
        <v>20000</v>
      </c>
    </row>
    <row r="37" spans="1:3" x14ac:dyDescent="0.3">
      <c r="A37" s="1" t="s">
        <v>34</v>
      </c>
      <c r="B37" s="2">
        <v>32.942250000000001</v>
      </c>
      <c r="C37" s="5">
        <v>24300</v>
      </c>
    </row>
    <row r="38" spans="1:3" x14ac:dyDescent="0.3">
      <c r="A38" s="1" t="s">
        <v>35</v>
      </c>
      <c r="B38" s="2">
        <v>2121.4809</v>
      </c>
      <c r="C38" s="5">
        <v>200</v>
      </c>
    </row>
    <row r="39" spans="1:3" x14ac:dyDescent="0.3">
      <c r="A39" s="1" t="s">
        <v>36</v>
      </c>
      <c r="B39" s="2">
        <v>7.8085333333333331</v>
      </c>
      <c r="C39" s="5">
        <v>45326</v>
      </c>
    </row>
    <row r="40" spans="1:3" x14ac:dyDescent="0.3">
      <c r="A40" s="1" t="s">
        <v>37</v>
      </c>
      <c r="B40" s="2">
        <v>16.983559999999997</v>
      </c>
      <c r="C40" s="5">
        <v>2966</v>
      </c>
    </row>
    <row r="41" spans="1:3" x14ac:dyDescent="0.3">
      <c r="A41" s="1" t="s">
        <v>38</v>
      </c>
      <c r="B41" s="2">
        <v>701.54791666666665</v>
      </c>
      <c r="C41" s="5">
        <v>1694</v>
      </c>
    </row>
    <row r="42" spans="1:3" x14ac:dyDescent="0.3">
      <c r="A42" s="1" t="s">
        <v>39</v>
      </c>
      <c r="B42" s="2">
        <v>69.544750000000008</v>
      </c>
      <c r="C42" s="5">
        <v>1674</v>
      </c>
    </row>
    <row r="43" spans="1:3" x14ac:dyDescent="0.3">
      <c r="A43" s="1" t="s">
        <v>40</v>
      </c>
      <c r="B43" s="2">
        <v>38.066600000000001</v>
      </c>
      <c r="C43" s="5">
        <v>3800</v>
      </c>
    </row>
    <row r="44" spans="1:3" x14ac:dyDescent="0.3">
      <c r="A44" s="1" t="s">
        <v>41</v>
      </c>
      <c r="B44" s="2">
        <v>110.97878</v>
      </c>
      <c r="C44" s="5">
        <v>3800</v>
      </c>
    </row>
    <row r="45" spans="1:3" x14ac:dyDescent="0.3">
      <c r="A45" s="1" t="s">
        <v>42</v>
      </c>
      <c r="B45" s="2">
        <v>20.009366666666665</v>
      </c>
      <c r="C45" s="5">
        <v>1520</v>
      </c>
    </row>
    <row r="46" spans="1:3" x14ac:dyDescent="0.3">
      <c r="A46" s="1" t="s">
        <v>43</v>
      </c>
      <c r="B46" s="2">
        <v>6.8324666666666678</v>
      </c>
      <c r="C46" s="5">
        <v>2500</v>
      </c>
    </row>
    <row r="47" spans="1:3" x14ac:dyDescent="0.3">
      <c r="A47" s="1" t="s">
        <v>44</v>
      </c>
      <c r="B47" s="2">
        <v>9.9558799999999987</v>
      </c>
      <c r="C47" s="5">
        <v>4800</v>
      </c>
    </row>
    <row r="48" spans="1:3" x14ac:dyDescent="0.3">
      <c r="A48" s="1" t="s">
        <v>45</v>
      </c>
      <c r="B48" s="2">
        <v>1233.7482666666665</v>
      </c>
      <c r="C48" s="5">
        <v>1609</v>
      </c>
    </row>
    <row r="49" spans="1:5" x14ac:dyDescent="0.3">
      <c r="A49" s="1" t="s">
        <v>46</v>
      </c>
      <c r="B49" s="2">
        <v>41.970866666666666</v>
      </c>
      <c r="C49" s="5">
        <v>5000</v>
      </c>
    </row>
    <row r="50" spans="1:5" x14ac:dyDescent="0.3">
      <c r="A50" s="1" t="s">
        <v>47</v>
      </c>
      <c r="B50" s="2">
        <v>1.4641000000000002</v>
      </c>
      <c r="E50" t="s">
        <v>70</v>
      </c>
    </row>
    <row r="51" spans="1:5" x14ac:dyDescent="0.3">
      <c r="A51" s="1" t="s">
        <v>48</v>
      </c>
      <c r="B51" s="2">
        <v>10.736733333333332</v>
      </c>
      <c r="C51" s="5">
        <v>883521</v>
      </c>
    </row>
    <row r="52" spans="1:5" x14ac:dyDescent="0.3">
      <c r="A52" s="1" t="s">
        <v>49</v>
      </c>
      <c r="B52" s="2">
        <v>20.497399999999999</v>
      </c>
      <c r="C52" s="5">
        <v>8685</v>
      </c>
    </row>
    <row r="53" spans="1:5" x14ac:dyDescent="0.3">
      <c r="A53" s="1" t="s">
        <v>50</v>
      </c>
      <c r="B53" s="2">
        <v>3.6602499999999996</v>
      </c>
      <c r="C53" s="5">
        <v>1009696</v>
      </c>
    </row>
    <row r="54" spans="1:5" x14ac:dyDescent="0.3">
      <c r="A54" s="1" t="s">
        <v>51</v>
      </c>
      <c r="B54" s="2">
        <v>8.2965666666666671</v>
      </c>
      <c r="C54" s="5">
        <v>243300</v>
      </c>
    </row>
    <row r="55" spans="1:5" x14ac:dyDescent="0.3">
      <c r="A55" s="1" t="s">
        <v>52</v>
      </c>
      <c r="B55" s="2">
        <v>2561.9309833333332</v>
      </c>
      <c r="C55" s="5">
        <v>3800</v>
      </c>
    </row>
    <row r="56" spans="1:5" x14ac:dyDescent="0.3">
      <c r="A56" s="1" t="s">
        <v>53</v>
      </c>
      <c r="B56" s="2">
        <v>50.511450000000011</v>
      </c>
      <c r="C56" s="5">
        <v>3800</v>
      </c>
    </row>
    <row r="57" spans="1:5" x14ac:dyDescent="0.3">
      <c r="A57" s="1" t="s">
        <v>54</v>
      </c>
      <c r="B57" s="2">
        <v>18798.067933333336</v>
      </c>
      <c r="C57" s="5">
        <v>250</v>
      </c>
    </row>
    <row r="58" spans="1:5" x14ac:dyDescent="0.3">
      <c r="A58" s="1" t="s">
        <v>55</v>
      </c>
      <c r="B58" s="2">
        <v>17.569199999999999</v>
      </c>
      <c r="C58" s="5">
        <v>14000</v>
      </c>
    </row>
    <row r="59" spans="1:5" x14ac:dyDescent="0.3">
      <c r="A59" s="1" t="s">
        <v>56</v>
      </c>
      <c r="B59" s="2">
        <v>211.80646666666667</v>
      </c>
      <c r="C59" s="5">
        <v>69500</v>
      </c>
    </row>
    <row r="60" spans="1:5" x14ac:dyDescent="0.3">
      <c r="A60" s="1" t="s">
        <v>57</v>
      </c>
      <c r="B60" s="2">
        <v>387.98649999999998</v>
      </c>
      <c r="C60" s="5">
        <v>5500</v>
      </c>
    </row>
    <row r="61" spans="1:5" x14ac:dyDescent="0.3">
      <c r="A61" s="1" t="s">
        <v>58</v>
      </c>
      <c r="B61" s="2">
        <v>541.71699999999998</v>
      </c>
      <c r="C61" s="5">
        <v>8000</v>
      </c>
    </row>
    <row r="62" spans="1:5" x14ac:dyDescent="0.3">
      <c r="A62" s="1" t="s">
        <v>59</v>
      </c>
      <c r="B62" s="2">
        <v>234.25599999999997</v>
      </c>
      <c r="C62">
        <v>17500</v>
      </c>
    </row>
    <row r="63" spans="1:5" x14ac:dyDescent="0.3">
      <c r="A63" s="1" t="s">
        <v>60</v>
      </c>
      <c r="B63" s="2">
        <v>11.712800000000001</v>
      </c>
      <c r="C63" s="5">
        <v>18100</v>
      </c>
    </row>
    <row r="64" spans="1:5" x14ac:dyDescent="0.3">
      <c r="A64" s="1" t="s">
        <v>61</v>
      </c>
      <c r="B64" s="2">
        <v>80.525499999999994</v>
      </c>
      <c r="C64" s="5">
        <v>8474</v>
      </c>
    </row>
    <row r="65" spans="1:3" x14ac:dyDescent="0.3">
      <c r="A65" s="1" t="s">
        <v>62</v>
      </c>
      <c r="B65" s="2">
        <v>31.478149999999996</v>
      </c>
      <c r="C65" s="5">
        <v>21181</v>
      </c>
    </row>
    <row r="66" spans="1:3" x14ac:dyDescent="0.3">
      <c r="A66" s="1" t="s">
        <v>63</v>
      </c>
      <c r="B66" s="2">
        <v>114.565825</v>
      </c>
      <c r="C66" s="5">
        <v>20000</v>
      </c>
    </row>
    <row r="67" spans="1:3" x14ac:dyDescent="0.3">
      <c r="A67" s="1" t="s">
        <v>64</v>
      </c>
      <c r="B67" s="2">
        <v>366.02499999999998</v>
      </c>
      <c r="C67" s="5">
        <v>27000</v>
      </c>
    </row>
    <row r="68" spans="1:3" ht="15" thickBot="1" x14ac:dyDescent="0.35">
      <c r="A68" s="1" t="s">
        <v>65</v>
      </c>
      <c r="B68" s="3">
        <v>11.346775000000001</v>
      </c>
      <c r="C68" s="5">
        <v>13500</v>
      </c>
    </row>
    <row r="69" spans="1:3" x14ac:dyDescent="0.3">
      <c r="A69" s="8" t="s">
        <v>79</v>
      </c>
      <c r="B69" s="10">
        <v>500</v>
      </c>
      <c r="C69" s="5">
        <v>4600</v>
      </c>
    </row>
    <row r="70" spans="1:3" x14ac:dyDescent="0.3">
      <c r="A70" s="8" t="s">
        <v>80</v>
      </c>
      <c r="B70" s="9">
        <v>500</v>
      </c>
      <c r="C70" s="5">
        <v>4250</v>
      </c>
    </row>
    <row r="71" spans="1:3" x14ac:dyDescent="0.3">
      <c r="A71" s="8" t="s">
        <v>81</v>
      </c>
      <c r="B71" s="9">
        <v>1000</v>
      </c>
      <c r="C71" s="15">
        <v>3800</v>
      </c>
    </row>
    <row r="72" spans="1:3" x14ac:dyDescent="0.3">
      <c r="A72" s="8" t="s">
        <v>82</v>
      </c>
      <c r="B72" s="9">
        <v>1000</v>
      </c>
      <c r="C72" s="15">
        <v>3700</v>
      </c>
    </row>
    <row r="73" spans="1:3" x14ac:dyDescent="0.3">
      <c r="A73" s="8" t="s">
        <v>83</v>
      </c>
      <c r="B73" s="9">
        <v>500</v>
      </c>
      <c r="C73" s="15">
        <v>4200</v>
      </c>
    </row>
    <row r="74" spans="1:3" x14ac:dyDescent="0.3">
      <c r="A74" s="8" t="s">
        <v>84</v>
      </c>
      <c r="B74" s="9">
        <v>1200</v>
      </c>
      <c r="C74" s="15">
        <v>160</v>
      </c>
    </row>
    <row r="75" spans="1:3" x14ac:dyDescent="0.3">
      <c r="A75" s="8" t="s">
        <v>85</v>
      </c>
      <c r="B75" s="9">
        <v>300</v>
      </c>
      <c r="C75" s="15">
        <v>2600</v>
      </c>
    </row>
    <row r="76" spans="1:3" x14ac:dyDescent="0.3">
      <c r="A76" s="8" t="s">
        <v>86</v>
      </c>
      <c r="B76" s="9">
        <v>500</v>
      </c>
      <c r="C76" s="15">
        <v>400</v>
      </c>
    </row>
    <row r="77" spans="1:3" x14ac:dyDescent="0.3">
      <c r="A77" s="8" t="s">
        <v>87</v>
      </c>
      <c r="B77" s="9">
        <v>80</v>
      </c>
      <c r="C77" s="15">
        <v>7600</v>
      </c>
    </row>
    <row r="78" spans="1:3" x14ac:dyDescent="0.3">
      <c r="A78" s="8" t="s">
        <v>88</v>
      </c>
      <c r="B78" s="9">
        <v>8</v>
      </c>
      <c r="C78" s="15">
        <v>97457</v>
      </c>
    </row>
    <row r="79" spans="1:3" x14ac:dyDescent="0.3">
      <c r="A79" s="8" t="s">
        <v>89</v>
      </c>
      <c r="B79" s="9">
        <v>16</v>
      </c>
      <c r="C79" s="15">
        <v>12700</v>
      </c>
    </row>
    <row r="80" spans="1:3" x14ac:dyDescent="0.3">
      <c r="A80" s="8" t="s">
        <v>90</v>
      </c>
      <c r="B80" s="9">
        <v>4</v>
      </c>
      <c r="C80" s="15">
        <v>50847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83CA84B99D9418746B60166BCBB37" ma:contentTypeVersion="5" ma:contentTypeDescription="Create a new document." ma:contentTypeScope="" ma:versionID="5ade81f355a1767abc2b3cb29a501c72">
  <xsd:schema xmlns:xsd="http://www.w3.org/2001/XMLSchema" xmlns:xs="http://www.w3.org/2001/XMLSchema" xmlns:p="http://schemas.microsoft.com/office/2006/metadata/properties" xmlns:ns3="3517bfce-1e5b-40e8-8fe6-91ae46e6c5e4" targetNamespace="http://schemas.microsoft.com/office/2006/metadata/properties" ma:root="true" ma:fieldsID="3bfc6d0546c92f169afd5858929dbcf8" ns3:_="">
    <xsd:import namespace="3517bfce-1e5b-40e8-8fe6-91ae46e6c5e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7bfce-1e5b-40e8-8fe6-91ae46e6c5e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7973D1-6B9B-4C78-9CB4-18DBD39531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5B922B-AD16-48EF-B9DC-9BC6FA83BDAF}">
  <ds:schemaRefs>
    <ds:schemaRef ds:uri="3517bfce-1e5b-40e8-8fe6-91ae46e6c5e4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BBD8FEA-ADAF-495A-91F8-D93650A1C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17bfce-1e5b-40e8-8fe6-91ae46e6c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Mining Forecast</vt:lpstr>
      <vt:lpstr>Few to order</vt:lpstr>
      <vt:lpstr>Orginal Nov forecast</vt:lpstr>
      <vt:lpstr>PLANT</vt:lpstr>
      <vt:lpstr>PPE</vt:lpstr>
      <vt:lpstr>Engineering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Liberatha Furaha</dc:creator>
  <cp:lastModifiedBy>Liberatha Furaha</cp:lastModifiedBy>
  <cp:lastPrinted>2024-11-01T09:26:04Z</cp:lastPrinted>
  <dcterms:created xsi:type="dcterms:W3CDTF">2024-10-30T12:55:51Z</dcterms:created>
  <dcterms:modified xsi:type="dcterms:W3CDTF">2024-11-25T11:38:25Z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0x01010019E83CA84B99D9418746B60166BCBB37</vt:lpwstr>
  </property>
</Properties>
</file>