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1A3B4D85-D77A-41AF-AE2D-91F48D49E0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ctrical materials-Dan 4 Pro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H13" i="1"/>
  <c r="F13" i="1"/>
  <c r="J29" i="1" l="1"/>
  <c r="H29" i="1"/>
  <c r="F29" i="1"/>
</calcChain>
</file>

<file path=xl/sharedStrings.xml><?xml version="1.0" encoding="utf-8"?>
<sst xmlns="http://schemas.openxmlformats.org/spreadsheetml/2006/main" count="82" uniqueCount="56">
  <si>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</si>
  <si>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</si>
  <si>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</si>
  <si>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</si>
  <si>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</si>
  <si>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</si>
  <si>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</si>
  <si>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</si>
  <si>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</si>
  <si>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</si>
  <si>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</si>
  <si>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</si>
  <si>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</si>
  <si>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</si>
  <si>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</si>
  <si>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</si>
  <si>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</si>
  <si>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</si>
  <si>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7 DAYS</t>
  </si>
  <si>
    <t>Nyakabingo Stores</t>
  </si>
  <si>
    <t>Signature Procurement Supervisor</t>
  </si>
  <si>
    <t>Pcs</t>
  </si>
  <si>
    <t>15kv line disconnector complety</t>
  </si>
  <si>
    <t xml:space="preserve">15kv surger arrestor original </t>
  </si>
  <si>
    <t xml:space="preserve">15kv tension insulator </t>
  </si>
  <si>
    <t>15cable termination kits</t>
  </si>
  <si>
    <t>15kv drop-out complet</t>
  </si>
  <si>
    <t>Pin insulator 15kv</t>
  </si>
  <si>
    <t>Salt</t>
  </si>
  <si>
    <t>Connector block70mm</t>
  </si>
  <si>
    <t xml:space="preserve">Copper flexible cable ties 4*70mm original </t>
  </si>
  <si>
    <t>Cable ties 6*300mm</t>
  </si>
  <si>
    <t>Copper cable 2,5*300mm</t>
  </si>
  <si>
    <t>Red light tube 40watt</t>
  </si>
  <si>
    <t>Sport light 200mm</t>
  </si>
  <si>
    <t>Cable joint MT13</t>
  </si>
  <si>
    <t>Soltech Work Ltd</t>
  </si>
  <si>
    <t>30  DAYS</t>
  </si>
  <si>
    <t>VAT</t>
  </si>
  <si>
    <t>Mateec Limited</t>
  </si>
  <si>
    <t>Elmec Work Ltd</t>
  </si>
  <si>
    <t>M</t>
  </si>
  <si>
    <t>Kg</t>
  </si>
  <si>
    <t>Packet</t>
  </si>
  <si>
    <t>Box</t>
  </si>
  <si>
    <t>Enquiry number &amp; Description: 2024/0009 BR Supply of Nyakabingo Electrical materials for dam 4 Project.</t>
  </si>
  <si>
    <t>Electrical materials for dam 4 Project.</t>
  </si>
  <si>
    <t>Enquiry Issue Date: 25/08/2024</t>
  </si>
  <si>
    <t>Enquiry Close Date:  25/08/2024</t>
  </si>
  <si>
    <t>Trinity Nyakabingo Mine Ltd</t>
  </si>
  <si>
    <t xml:space="preserve">Motivation: We recommend Soltech Work Limited since they offer the best commercially viable price compared to other tenderers. </t>
  </si>
  <si>
    <t>10 days</t>
  </si>
  <si>
    <t>60% Advance Pmt</t>
  </si>
  <si>
    <t>100% Advance Pmt</t>
  </si>
  <si>
    <t>15 days</t>
  </si>
  <si>
    <t>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</si>
</sst>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$-409]#,##0.00"/>
    <numFmt numFmtId="165" formatCode="[$RWF]\ #,##0"/>
    <numFmt numFmtId="167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1" xfId="2" applyBorder="1"/>
    <xf numFmtId="167" fontId="1" fillId="0" borderId="1" xfId="1" applyNumberFormat="1" applyFont="1" applyBorder="1"/>
    <xf numFmtId="167" fontId="0" fillId="0" borderId="1" xfId="1" applyNumberFormat="1" applyFont="1" applyBorder="1"/>
    <xf numFmtId="0" fontId="2" fillId="0" borderId="0" xfId="0" applyFont="1" applyAlignment="1"/>
    <xf numFmtId="0" fontId="0" fillId="0" borderId="0" xfId="0" applyAlignment="1"/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120" zoomScaleNormal="120" workbookViewId="0">
      <pane xSplit="4" topLeftCell="F1" activePane="topRight" state="frozen"/>
      <selection pane="topRight" activeCell="K11" sqref="K11:K13"/>
    </sheetView>
  </sheetViews>
  <sheetFormatPr defaultColWidth="11" defaultRowHeight="15.6" x14ac:dyDescent="0.3"/>
  <cols>
    <col min="1" max="1" width="8.796875" customWidth="1"/>
    <col min="2" max="2" width="37.296875" customWidth="1"/>
    <col min="3" max="3" width="8.5" customWidth="1"/>
    <col min="4" max="4" width="8" bestFit="1" customWidth="1"/>
    <col min="5" max="5" width="13.8984375" bestFit="1" customWidth="1"/>
    <col min="6" max="6" width="16.5" bestFit="1" customWidth="1"/>
    <col min="7" max="7" width="14.296875" bestFit="1" customWidth="1"/>
    <col min="8" max="8" width="16.5" bestFit="1" customWidth="1"/>
    <col min="9" max="9" width="13.796875" customWidth="1"/>
    <col min="10" max="10" width="17.8984375" customWidth="1"/>
  </cols>
  <sheetData>
    <row r="1" spans="1:10" x14ac:dyDescent="0.3">
      <c r="A1" s="22" t="s">
        <v>0</v>
      </c>
      <c r="B1" s="23"/>
    </row>
    <row r="2" spans="1:10" x14ac:dyDescent="0.3">
      <c r="A2" s="1" t="s">
        <v>1</v>
      </c>
      <c r="B2" t="s">
        <v>49</v>
      </c>
    </row>
    <row r="3" spans="1:10" x14ac:dyDescent="0.3">
      <c r="A3" t="s">
        <v>45</v>
      </c>
    </row>
    <row r="4" spans="1:10" x14ac:dyDescent="0.3">
      <c r="A4" t="s">
        <v>47</v>
      </c>
    </row>
    <row r="5" spans="1:10" ht="31.8" customHeight="1" x14ac:dyDescent="0.3">
      <c r="A5" t="s">
        <v>48</v>
      </c>
      <c r="E5" s="16" t="s">
        <v>36</v>
      </c>
      <c r="F5" s="16"/>
      <c r="G5" s="17" t="s">
        <v>39</v>
      </c>
      <c r="H5" s="18"/>
      <c r="I5" s="17" t="s">
        <v>40</v>
      </c>
      <c r="J5" s="18"/>
    </row>
    <row r="6" spans="1:10" x14ac:dyDescent="0.3">
      <c r="A6" t="s">
        <v>17</v>
      </c>
      <c r="E6" s="9" t="s">
        <v>10</v>
      </c>
      <c r="F6" s="13" t="s">
        <v>37</v>
      </c>
      <c r="G6" s="9" t="s">
        <v>10</v>
      </c>
      <c r="H6" s="13" t="s">
        <v>18</v>
      </c>
      <c r="I6" s="9" t="s">
        <v>10</v>
      </c>
      <c r="J6" s="13" t="s">
        <v>18</v>
      </c>
    </row>
    <row r="7" spans="1:10" x14ac:dyDescent="0.3">
      <c r="A7" t="s">
        <v>11</v>
      </c>
      <c r="B7" s="3">
        <v>9.6000000000000002E-4</v>
      </c>
      <c r="E7" s="9" t="s">
        <v>8</v>
      </c>
      <c r="F7" s="10" t="s">
        <v>19</v>
      </c>
      <c r="G7" s="9" t="s">
        <v>8</v>
      </c>
      <c r="H7" s="10" t="s">
        <v>19</v>
      </c>
      <c r="I7" s="9" t="s">
        <v>8</v>
      </c>
      <c r="J7" s="10" t="s">
        <v>19</v>
      </c>
    </row>
    <row r="8" spans="1:10" x14ac:dyDescent="0.3">
      <c r="A8" t="s">
        <v>12</v>
      </c>
      <c r="B8" s="3">
        <v>16.633199999999999</v>
      </c>
      <c r="E8" s="9" t="s">
        <v>9</v>
      </c>
      <c r="F8" s="10" t="s">
        <v>51</v>
      </c>
      <c r="G8" s="9" t="s">
        <v>9</v>
      </c>
      <c r="H8" s="10" t="s">
        <v>54</v>
      </c>
      <c r="I8" s="9" t="s">
        <v>9</v>
      </c>
      <c r="J8" s="10" t="s">
        <v>55</v>
      </c>
    </row>
    <row r="9" spans="1:10" x14ac:dyDescent="0.3">
      <c r="B9" s="3"/>
      <c r="E9" s="9" t="s">
        <v>13</v>
      </c>
      <c r="F9" s="10" t="s">
        <v>52</v>
      </c>
      <c r="G9" s="9" t="s">
        <v>13</v>
      </c>
      <c r="H9" s="10" t="s">
        <v>53</v>
      </c>
      <c r="I9" s="9" t="s">
        <v>13</v>
      </c>
      <c r="J9" s="10" t="s">
        <v>53</v>
      </c>
    </row>
    <row r="10" spans="1:10" s="2" customFormat="1" ht="31.2" x14ac:dyDescent="0.3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0" x14ac:dyDescent="0.3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0" x14ac:dyDescent="0.3">
      <c r="A12" s="10"/>
      <c r="B12" s="7" t="s">
        <v>46</v>
      </c>
      <c r="C12" s="10"/>
      <c r="D12" s="10"/>
      <c r="E12" s="14"/>
      <c r="F12" s="14"/>
      <c r="G12" s="14"/>
      <c r="H12" s="14"/>
      <c r="I12" s="14"/>
      <c r="J12" s="14"/>
    </row>
    <row r="13" spans="1:10" x14ac:dyDescent="0.3">
      <c r="A13" s="10">
        <v>1</v>
      </c>
      <c r="B13" s="19" t="s">
        <v>22</v>
      </c>
      <c r="C13" s="19" t="s">
        <v>21</v>
      </c>
      <c r="D13" s="19">
        <v>1</v>
      </c>
      <c r="E13" s="20">
        <v>8950000</v>
      </c>
      <c r="F13" s="14">
        <f>D13*E13</f>
        <v>8950000</v>
      </c>
      <c r="G13" s="21">
        <v>11500325</v>
      </c>
      <c r="H13" s="14">
        <f>D13*G13</f>
        <v>11500325</v>
      </c>
      <c r="I13" s="21">
        <v>12580000</v>
      </c>
      <c r="J13" s="14">
        <f>D13*I13</f>
        <v>12580000</v>
      </c>
    </row>
    <row r="14" spans="1:10" x14ac:dyDescent="0.3">
      <c r="A14" s="10">
        <f>1+A13</f>
        <v>2</v>
      </c>
      <c r="B14" s="19" t="s">
        <v>23</v>
      </c>
      <c r="C14" s="19" t="s">
        <v>21</v>
      </c>
      <c r="D14" s="19">
        <v>3</v>
      </c>
      <c r="E14" s="20">
        <v>595500</v>
      </c>
      <c r="F14" s="14">
        <f>D14*E14</f>
        <v>1786500</v>
      </c>
      <c r="G14" s="21">
        <v>675000</v>
      </c>
      <c r="H14" s="14">
        <f>D14*G14</f>
        <v>2025000</v>
      </c>
      <c r="I14" s="21">
        <v>720000</v>
      </c>
      <c r="J14" s="14">
        <f>D14*I14</f>
        <v>2160000</v>
      </c>
    </row>
    <row r="15" spans="1:10" x14ac:dyDescent="0.3">
      <c r="A15" s="10">
        <f t="shared" ref="A15:A26" si="0">1+A14</f>
        <v>3</v>
      </c>
      <c r="B15" s="19" t="s">
        <v>24</v>
      </c>
      <c r="C15" s="19" t="s">
        <v>21</v>
      </c>
      <c r="D15" s="19">
        <v>12</v>
      </c>
      <c r="E15" s="20">
        <v>195000</v>
      </c>
      <c r="F15" s="14">
        <f>D15*E15</f>
        <v>2340000</v>
      </c>
      <c r="G15" s="21">
        <v>243000</v>
      </c>
      <c r="H15" s="14">
        <f>D15*G15</f>
        <v>2916000</v>
      </c>
      <c r="I15" s="21">
        <v>250000</v>
      </c>
      <c r="J15" s="14">
        <f>D15*I15</f>
        <v>3000000</v>
      </c>
    </row>
    <row r="16" spans="1:10" x14ac:dyDescent="0.3">
      <c r="A16" s="10">
        <f t="shared" si="0"/>
        <v>4</v>
      </c>
      <c r="B16" s="19" t="s">
        <v>27</v>
      </c>
      <c r="C16" s="19" t="s">
        <v>21</v>
      </c>
      <c r="D16" s="19">
        <v>12</v>
      </c>
      <c r="E16" s="20">
        <v>195000</v>
      </c>
      <c r="F16" s="14">
        <f>D16*E16</f>
        <v>2340000</v>
      </c>
      <c r="G16" s="21">
        <v>243000</v>
      </c>
      <c r="H16" s="14">
        <f>D16*G16</f>
        <v>2916000</v>
      </c>
      <c r="I16" s="21">
        <v>250000</v>
      </c>
      <c r="J16" s="14">
        <f>D16*I16</f>
        <v>3000000</v>
      </c>
    </row>
    <row r="17" spans="1:10" x14ac:dyDescent="0.3">
      <c r="A17" s="10">
        <f t="shared" si="0"/>
        <v>5</v>
      </c>
      <c r="B17" s="19" t="s">
        <v>25</v>
      </c>
      <c r="C17" s="19" t="s">
        <v>44</v>
      </c>
      <c r="D17" s="19">
        <v>2</v>
      </c>
      <c r="E17" s="20">
        <v>500000</v>
      </c>
      <c r="F17" s="14">
        <f>D17*E17</f>
        <v>1000000</v>
      </c>
      <c r="G17" s="21">
        <v>600000</v>
      </c>
      <c r="H17" s="14">
        <f>D17*G17</f>
        <v>1200000</v>
      </c>
      <c r="I17" s="21">
        <v>650000</v>
      </c>
      <c r="J17" s="14">
        <f>D17*I17</f>
        <v>1300000</v>
      </c>
    </row>
    <row r="18" spans="1:10" x14ac:dyDescent="0.3">
      <c r="A18" s="10">
        <f t="shared" si="0"/>
        <v>6</v>
      </c>
      <c r="B18" s="19" t="s">
        <v>28</v>
      </c>
      <c r="C18" s="19" t="s">
        <v>42</v>
      </c>
      <c r="D18" s="19">
        <v>50</v>
      </c>
      <c r="E18" s="20">
        <v>5500</v>
      </c>
      <c r="F18" s="14">
        <f>D18*E18</f>
        <v>275000</v>
      </c>
      <c r="G18" s="21">
        <v>7500</v>
      </c>
      <c r="H18" s="14">
        <f>D18*G18</f>
        <v>375000</v>
      </c>
      <c r="I18" s="21">
        <v>8500</v>
      </c>
      <c r="J18" s="14">
        <f>D18*I18</f>
        <v>425000</v>
      </c>
    </row>
    <row r="19" spans="1:10" x14ac:dyDescent="0.3">
      <c r="A19" s="10">
        <f t="shared" si="0"/>
        <v>7</v>
      </c>
      <c r="B19" s="19" t="s">
        <v>29</v>
      </c>
      <c r="C19" s="19" t="s">
        <v>21</v>
      </c>
      <c r="D19" s="19">
        <v>12</v>
      </c>
      <c r="E19" s="20">
        <v>35215</v>
      </c>
      <c r="F19" s="14">
        <f>D19*E19</f>
        <v>422580</v>
      </c>
      <c r="G19" s="21">
        <v>43500</v>
      </c>
      <c r="H19" s="14">
        <f>D19*G19</f>
        <v>522000</v>
      </c>
      <c r="I19" s="21">
        <v>45500</v>
      </c>
      <c r="J19" s="14">
        <f>D19*I19</f>
        <v>546000</v>
      </c>
    </row>
    <row r="20" spans="1:10" x14ac:dyDescent="0.3">
      <c r="A20" s="10">
        <f t="shared" si="0"/>
        <v>8</v>
      </c>
      <c r="B20" s="19" t="s">
        <v>26</v>
      </c>
      <c r="C20" s="19" t="s">
        <v>21</v>
      </c>
      <c r="D20" s="19">
        <v>3</v>
      </c>
      <c r="E20" s="20">
        <v>572000</v>
      </c>
      <c r="F20" s="14">
        <f>D20*E20</f>
        <v>1716000</v>
      </c>
      <c r="G20" s="21">
        <v>684000</v>
      </c>
      <c r="H20" s="14">
        <f>D20*G20</f>
        <v>2052000</v>
      </c>
      <c r="I20" s="21">
        <v>715200</v>
      </c>
      <c r="J20" s="14">
        <f>D20*I20</f>
        <v>2145600</v>
      </c>
    </row>
    <row r="21" spans="1:10" x14ac:dyDescent="0.3">
      <c r="A21" s="10">
        <f t="shared" si="0"/>
        <v>9</v>
      </c>
      <c r="B21" s="19" t="s">
        <v>30</v>
      </c>
      <c r="C21" s="19" t="s">
        <v>41</v>
      </c>
      <c r="D21" s="19">
        <v>60</v>
      </c>
      <c r="E21" s="20">
        <v>145000</v>
      </c>
      <c r="F21" s="14">
        <f>D21*E21</f>
        <v>8700000</v>
      </c>
      <c r="G21" s="21">
        <v>175000</v>
      </c>
      <c r="H21" s="14">
        <f>D21*G21</f>
        <v>10500000</v>
      </c>
      <c r="I21" s="21">
        <v>180000</v>
      </c>
      <c r="J21" s="14">
        <f>D21*I21</f>
        <v>10800000</v>
      </c>
    </row>
    <row r="22" spans="1:10" x14ac:dyDescent="0.3">
      <c r="A22" s="10">
        <f t="shared" si="0"/>
        <v>10</v>
      </c>
      <c r="B22" s="19" t="s">
        <v>31</v>
      </c>
      <c r="C22" s="19" t="s">
        <v>43</v>
      </c>
      <c r="D22" s="19">
        <v>10</v>
      </c>
      <c r="E22" s="20">
        <v>35000</v>
      </c>
      <c r="F22" s="14">
        <f>D22*E22</f>
        <v>350000</v>
      </c>
      <c r="G22" s="21">
        <v>38000</v>
      </c>
      <c r="H22" s="14">
        <f>D22*G22</f>
        <v>380000</v>
      </c>
      <c r="I22" s="21">
        <v>40000</v>
      </c>
      <c r="J22" s="14">
        <f>D22*I22</f>
        <v>400000</v>
      </c>
    </row>
    <row r="23" spans="1:10" x14ac:dyDescent="0.3">
      <c r="A23" s="10">
        <f t="shared" si="0"/>
        <v>11</v>
      </c>
      <c r="B23" s="19" t="s">
        <v>32</v>
      </c>
      <c r="C23" s="19" t="s">
        <v>41</v>
      </c>
      <c r="D23" s="19">
        <v>200</v>
      </c>
      <c r="E23" s="20">
        <v>3000</v>
      </c>
      <c r="F23" s="14">
        <f>D23*E23</f>
        <v>600000</v>
      </c>
      <c r="G23" s="21">
        <v>3500</v>
      </c>
      <c r="H23" s="14">
        <f>D23*G23</f>
        <v>700000</v>
      </c>
      <c r="I23" s="21">
        <v>3700</v>
      </c>
      <c r="J23" s="14">
        <f>D23*I23</f>
        <v>740000</v>
      </c>
    </row>
    <row r="24" spans="1:10" x14ac:dyDescent="0.3">
      <c r="A24" s="10">
        <f t="shared" si="0"/>
        <v>12</v>
      </c>
      <c r="B24" s="19" t="s">
        <v>33</v>
      </c>
      <c r="C24" s="19" t="s">
        <v>21</v>
      </c>
      <c r="D24" s="19">
        <v>5</v>
      </c>
      <c r="E24" s="20">
        <v>35000</v>
      </c>
      <c r="F24" s="14">
        <f>D24*E24</f>
        <v>175000</v>
      </c>
      <c r="G24" s="21">
        <v>40000</v>
      </c>
      <c r="H24" s="14">
        <f>D24*G24</f>
        <v>200000</v>
      </c>
      <c r="I24" s="21">
        <v>45000</v>
      </c>
      <c r="J24" s="14">
        <f>D24*I24</f>
        <v>225000</v>
      </c>
    </row>
    <row r="25" spans="1:10" x14ac:dyDescent="0.3">
      <c r="A25" s="10">
        <f t="shared" si="0"/>
        <v>13</v>
      </c>
      <c r="B25" s="19" t="s">
        <v>34</v>
      </c>
      <c r="C25" s="19" t="s">
        <v>21</v>
      </c>
      <c r="D25" s="19">
        <v>5</v>
      </c>
      <c r="E25" s="20">
        <v>195000</v>
      </c>
      <c r="F25" s="14">
        <f>D25*E25</f>
        <v>975000</v>
      </c>
      <c r="G25" s="21">
        <v>250000</v>
      </c>
      <c r="H25" s="14">
        <f>D25*G25</f>
        <v>1250000</v>
      </c>
      <c r="I25" s="21">
        <v>265000</v>
      </c>
      <c r="J25" s="14">
        <f>D25*I25</f>
        <v>1325000</v>
      </c>
    </row>
    <row r="26" spans="1:10" x14ac:dyDescent="0.3">
      <c r="A26" s="10">
        <f t="shared" si="0"/>
        <v>14</v>
      </c>
      <c r="B26" s="19" t="s">
        <v>35</v>
      </c>
      <c r="C26" s="19" t="s">
        <v>21</v>
      </c>
      <c r="D26" s="19">
        <v>10</v>
      </c>
      <c r="E26" s="20">
        <v>120000</v>
      </c>
      <c r="F26" s="14">
        <f>D26*E26</f>
        <v>1200000</v>
      </c>
      <c r="G26" s="21">
        <v>165000</v>
      </c>
      <c r="H26" s="14">
        <f>D26*G26</f>
        <v>1650000</v>
      </c>
      <c r="I26" s="21">
        <v>175000</v>
      </c>
      <c r="J26" s="14">
        <f>D26*I26</f>
        <v>1750000</v>
      </c>
    </row>
    <row r="27" spans="1:10" x14ac:dyDescent="0.3">
      <c r="A27" s="10"/>
      <c r="B27" s="5" t="s">
        <v>38</v>
      </c>
      <c r="C27" s="10"/>
      <c r="D27" s="10"/>
      <c r="E27" s="14"/>
      <c r="F27" s="14">
        <v>5549414.4000000004</v>
      </c>
      <c r="G27" s="6"/>
      <c r="H27" s="14"/>
      <c r="I27" s="6"/>
      <c r="J27" s="14"/>
    </row>
    <row r="28" spans="1:10" s="1" customFormat="1" x14ac:dyDescent="0.3">
      <c r="A28" s="7" t="s">
        <v>14</v>
      </c>
      <c r="B28" s="7"/>
      <c r="C28" s="7"/>
      <c r="D28" s="7"/>
      <c r="E28" s="8"/>
      <c r="F28" s="14"/>
      <c r="G28" s="8"/>
      <c r="H28" s="14"/>
      <c r="I28" s="8"/>
      <c r="J28" s="14"/>
    </row>
    <row r="29" spans="1:10" s="1" customFormat="1" x14ac:dyDescent="0.3">
      <c r="A29" s="7" t="s">
        <v>7</v>
      </c>
      <c r="B29" s="7"/>
      <c r="C29" s="7"/>
      <c r="D29" s="7"/>
      <c r="E29" s="8"/>
      <c r="F29" s="15">
        <f>SUM(F11:F28)</f>
        <v>36379494.399999999</v>
      </c>
      <c r="G29" s="8"/>
      <c r="H29" s="15">
        <f>SUM(H11:H28)</f>
        <v>38186325</v>
      </c>
      <c r="I29" s="8"/>
      <c r="J29" s="15">
        <f>SUM(J11:J28)</f>
        <v>40396600</v>
      </c>
    </row>
    <row r="32" spans="1:10" x14ac:dyDescent="0.3">
      <c r="A32" s="11" t="s">
        <v>15</v>
      </c>
      <c r="B32" s="11"/>
      <c r="C32" s="11" t="s">
        <v>50</v>
      </c>
      <c r="D32" s="11"/>
      <c r="E32" s="11"/>
      <c r="F32" s="11"/>
    </row>
    <row r="33" spans="1:2" x14ac:dyDescent="0.3">
      <c r="A33" s="12" t="s">
        <v>20</v>
      </c>
      <c r="B33" s="11"/>
    </row>
    <row r="34" spans="1:2" x14ac:dyDescent="0.3">
      <c r="A34" s="12" t="s">
        <v>16</v>
      </c>
      <c r="B34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materials-Dan 4 Proj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Bureshyo</cp:lastModifiedBy>
  <cp:lastPrinted>2024-01-16T16:18:36Z</cp:lastPrinted>
  <dcterms:created xsi:type="dcterms:W3CDTF">2022-08-17T11:13:58Z</dcterms:created>
  <dcterms:modified xsi:type="dcterms:W3CDTF">2024-08-25T10:37:53Z</dcterms:modified>
</cp:coreProperties>
</file>